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СУДЕБНЫЕ ДЕЛА\стип\СТИПЕНДІЇ 2023\ЛИПЕНЬ 2023\На сайт\"/>
    </mc:Choice>
  </mc:AlternateContent>
  <bookViews>
    <workbookView xWindow="0" yWindow="0" windowWidth="20490" windowHeight="7755" tabRatio="756" firstSheet="3" activeTab="3"/>
  </bookViews>
  <sheets>
    <sheet name="2 курс  (обл)" sheetId="71" r:id="rId1"/>
    <sheet name="3 курс  (обл)" sheetId="63" r:id="rId2"/>
    <sheet name="2 курс стн (обл)" sheetId="74" r:id="rId3"/>
    <sheet name="4 курс  (обл)." sheetId="62" r:id="rId4"/>
    <sheet name="2 курс (фін)" sheetId="72" r:id="rId5"/>
    <sheet name="3 курс (фін)" sheetId="64" r:id="rId6"/>
    <sheet name="4 курс  (фін) " sheetId="54" r:id="rId7"/>
    <sheet name="2 курс стн (фін)" sheetId="73" r:id="rId8"/>
    <sheet name="маг  (фін)" sheetId="50" r:id="rId9"/>
    <sheet name="маг (обл)" sheetId="61" r:id="rId10"/>
    <sheet name="2 курс (КН)" sheetId="75" r:id="rId11"/>
    <sheet name="3 курс (КН)" sheetId="70" r:id="rId12"/>
    <sheet name="2 курс (ІСТ)" sheetId="76" r:id="rId13"/>
    <sheet name="3 курс (ІСТ)" sheetId="69" r:id="rId14"/>
    <sheet name="2 стн курс  (ІС)" sheetId="77" r:id="rId15"/>
    <sheet name="4 курс  (ІС)" sheetId="57" r:id="rId16"/>
    <sheet name="2 стн курс  (КН)" sheetId="78" r:id="rId17"/>
    <sheet name="4 курс  (КН)" sheetId="59" r:id="rId18"/>
    <sheet name="Лист1" sheetId="41" r:id="rId19"/>
    <sheet name="Лист2" sheetId="79" r:id="rId20"/>
  </sheets>
  <externalReferences>
    <externalReference r:id="rId21"/>
    <externalReference r:id="rId22"/>
    <externalReference r:id="rId23"/>
  </externalReferences>
  <definedNames>
    <definedName name="_xlnm._FilterDatabase" localSheetId="0" hidden="1">'2 курс  (обл)'!$B$8:$O$8</definedName>
    <definedName name="_xlnm._FilterDatabase" localSheetId="4" hidden="1">'2 курс (фін)'!$B$8:$O$8</definedName>
    <definedName name="_xlnm._FilterDatabase" localSheetId="2" hidden="1">'2 курс стн (обл)'!#REF!</definedName>
    <definedName name="_xlnm._FilterDatabase" localSheetId="7" hidden="1">'2 курс стн (фін)'!$B$7:$L$7</definedName>
    <definedName name="_xlnm._FilterDatabase" localSheetId="1" hidden="1">'3 курс  (обл)'!$B$8:$O$8</definedName>
    <definedName name="_xlnm._FilterDatabase" localSheetId="11" hidden="1">'3 курс (КН)'!$A$6:$P$8</definedName>
    <definedName name="_xlnm._FilterDatabase" localSheetId="5" hidden="1">'3 курс (фін)'!$B$6:$O$7</definedName>
    <definedName name="_xlnm._FilterDatabase" localSheetId="3" hidden="1">'4 курс  (обл).'!$B$7:$M$8</definedName>
    <definedName name="_xlnm._FilterDatabase" localSheetId="6" hidden="1">'4 курс  (фін) '!$B$6:$L$7</definedName>
    <definedName name="_xlnm._FilterDatabase" localSheetId="8" hidden="1">'маг  (фін)'!$B$7:$M$8</definedName>
  </definedNames>
  <calcPr calcId="162913"/>
</workbook>
</file>

<file path=xl/calcChain.xml><?xml version="1.0" encoding="utf-8"?>
<calcChain xmlns="http://schemas.openxmlformats.org/spreadsheetml/2006/main">
  <c r="C8" i="63" l="1"/>
  <c r="D8" i="63"/>
  <c r="E8" i="63"/>
  <c r="F8" i="63"/>
  <c r="G8" i="63"/>
  <c r="H8" i="63"/>
  <c r="I8" i="63"/>
  <c r="J8" i="63"/>
  <c r="K8" i="63"/>
  <c r="L8" i="63"/>
  <c r="C8" i="71" l="1"/>
  <c r="D8" i="71"/>
  <c r="E8" i="71"/>
  <c r="F8" i="71"/>
  <c r="G8" i="71"/>
  <c r="H8" i="71"/>
  <c r="I8" i="71"/>
  <c r="J8" i="71"/>
  <c r="K8" i="71"/>
  <c r="L8" i="71"/>
  <c r="F7" i="57"/>
  <c r="M8" i="72" l="1"/>
  <c r="O8" i="72" s="1"/>
  <c r="M8" i="70" l="1"/>
  <c r="M7" i="70"/>
  <c r="M6" i="70"/>
  <c r="M7" i="69"/>
  <c r="K7" i="57" l="1"/>
  <c r="M7" i="57" s="1"/>
  <c r="J8" i="78" l="1"/>
  <c r="L8" i="78" s="1"/>
  <c r="J7" i="78"/>
  <c r="L7" i="78" s="1"/>
  <c r="K7" i="77"/>
  <c r="M7" i="77" s="1"/>
  <c r="L7" i="76"/>
  <c r="N7" i="76" s="1"/>
  <c r="L6" i="75"/>
  <c r="N6" i="75" s="1"/>
  <c r="L8" i="75"/>
  <c r="N8" i="75" s="1"/>
  <c r="L7" i="75"/>
  <c r="N7" i="75" s="1"/>
  <c r="K7" i="74"/>
  <c r="M7" i="74" s="1"/>
  <c r="J7" i="73"/>
  <c r="L7" i="73" s="1"/>
  <c r="M8" i="71"/>
  <c r="O8" i="71" s="1"/>
  <c r="K8" i="50" l="1"/>
  <c r="M8" i="50" s="1"/>
  <c r="M8" i="63" l="1"/>
  <c r="O8" i="63" s="1"/>
  <c r="O6" i="70" l="1"/>
  <c r="O7" i="70"/>
  <c r="O8" i="70"/>
  <c r="O7" i="69"/>
  <c r="M7" i="64"/>
  <c r="O7" i="64" s="1"/>
  <c r="M6" i="64"/>
  <c r="O6" i="64" s="1"/>
  <c r="K8" i="62" l="1"/>
  <c r="M8" i="62" s="1"/>
  <c r="K7" i="62" l="1"/>
  <c r="M7" i="62" s="1"/>
  <c r="K7" i="61" l="1"/>
  <c r="M7" i="61" s="1"/>
  <c r="K8" i="61"/>
  <c r="M8" i="61" s="1"/>
  <c r="J9" i="59"/>
  <c r="L9" i="59" s="1"/>
  <c r="J7" i="59"/>
  <c r="L7" i="59" s="1"/>
  <c r="J8" i="59"/>
  <c r="L8" i="59" s="1"/>
  <c r="K8" i="57"/>
  <c r="M8" i="57" s="1"/>
  <c r="K7" i="50"/>
  <c r="M7" i="50" s="1"/>
  <c r="J7" i="54"/>
  <c r="L7" i="54" s="1"/>
  <c r="J6" i="54"/>
  <c r="L6" i="54" s="1"/>
</calcChain>
</file>

<file path=xl/sharedStrings.xml><?xml version="1.0" encoding="utf-8"?>
<sst xmlns="http://schemas.openxmlformats.org/spreadsheetml/2006/main" count="677" uniqueCount="207">
  <si>
    <t xml:space="preserve">середній бал </t>
  </si>
  <si>
    <t>РЕЙТИНГ СТУДЕНТІВ ДЛЯ ПРИЗНАЧЕННЯ</t>
  </si>
  <si>
    <t xml:space="preserve">Голова комісії: </t>
  </si>
  <si>
    <t xml:space="preserve">Заступник голови: </t>
  </si>
  <si>
    <t xml:space="preserve">Члени комісії: </t>
  </si>
  <si>
    <t>підвищена стипендія</t>
  </si>
  <si>
    <t>підвищена</t>
  </si>
  <si>
    <t>додатковий бал</t>
  </si>
  <si>
    <t>загальний бал</t>
  </si>
  <si>
    <t>2 курсу  спеціальності  072 "Фінанси, банківська справа і страхування"</t>
  </si>
  <si>
    <t>3 курсу  спеціальності  072 "Фінанси, банківська справа і страхування"</t>
  </si>
  <si>
    <t>Ященко Маргарита Сергіївна</t>
  </si>
  <si>
    <t xml:space="preserve">підвищена </t>
  </si>
  <si>
    <t>4 курсу  спеціальності  072 "Фінанси, банківська справа і страхування"</t>
  </si>
  <si>
    <t>4 курсу  спеціальності  122 "Комп'ютерні науки"</t>
  </si>
  <si>
    <t>Макарук Оксана Петрівна</t>
  </si>
  <si>
    <t>Лірук Ірина Василівна</t>
  </si>
  <si>
    <t>Третяк Владислав Сергійович</t>
  </si>
  <si>
    <t>Сергійчук Максим Олександрович</t>
  </si>
  <si>
    <t xml:space="preserve">Лиман Юлія Олександрівна </t>
  </si>
  <si>
    <t xml:space="preserve">Вакуленко Марія Юріївна </t>
  </si>
  <si>
    <t xml:space="preserve">Куліш Валентин Ігорович </t>
  </si>
  <si>
    <t>Купріянчук Наталія Вікторівна</t>
  </si>
  <si>
    <t>Шкабара Надія Миколаївна</t>
  </si>
  <si>
    <t>4 курсу  спеціальності  126 "Інформаційні системи та технології"</t>
  </si>
  <si>
    <t>2 курсу (зі скороченим терміном навчання) спеціальності  072 "Фінанси, банківська справа і страхування"</t>
  </si>
  <si>
    <t>2 курсу  спеціальності  071 "Облік і оподаткування"</t>
  </si>
  <si>
    <t>Вознюк Дарина Олександрівна</t>
  </si>
  <si>
    <t>Домбровська Дар'я Олександрівна</t>
  </si>
  <si>
    <t>Мартинова Таїсія Сергіївна</t>
  </si>
  <si>
    <t>Данильчук Назарій Вадимович</t>
  </si>
  <si>
    <t>Мельниченко Катерина Віталіївна</t>
  </si>
  <si>
    <t>Лопатюк Олександр Андрійович</t>
  </si>
  <si>
    <t>Сушицька Тетяна Миронівна</t>
  </si>
  <si>
    <t>3 курсу  спеціальності  071 "Облік і оподаткування"</t>
  </si>
  <si>
    <t xml:space="preserve">Наумчук Наталія Вікторівна </t>
  </si>
  <si>
    <t xml:space="preserve">Науменко Ірина Василівна </t>
  </si>
  <si>
    <t xml:space="preserve">Шуневич Анна Володимирівна </t>
  </si>
  <si>
    <t>2 курсу спеціальності  122 "Комп'ютерні науки"</t>
  </si>
  <si>
    <t>2 курсу спеціальності  126 "Інформаційні системи та технології"</t>
  </si>
  <si>
    <t>Харшіладзе Лука Мерабович</t>
  </si>
  <si>
    <t>Слобожан Олена Андріївна</t>
  </si>
  <si>
    <t>Лоскутов Дмитро Миколайович</t>
  </si>
  <si>
    <t xml:space="preserve">Бондарчук Вікторія Віталіївна </t>
  </si>
  <si>
    <t>Вишинський Едуард Анатолійович</t>
  </si>
  <si>
    <t>Козловська Тетяна Анатоліївна</t>
  </si>
  <si>
    <t>Савченко Олександр Романович</t>
  </si>
  <si>
    <t>Косинський Павло Ігорович</t>
  </si>
  <si>
    <t>Федорченко Олексій Леонідович</t>
  </si>
  <si>
    <t>Грицкевич Данило Олегович</t>
  </si>
  <si>
    <t>Островський Владислав Вікторович</t>
  </si>
  <si>
    <t>№ п.п</t>
  </si>
  <si>
    <t>Прізвище, ім'я, та по-батькові</t>
  </si>
  <si>
    <t>Олександр КОВАЛЬЧУК</t>
  </si>
  <si>
    <t>Юлія МОРОЗ</t>
  </si>
  <si>
    <t>Павло ТОПОЛЬНИЦЬКИЙ</t>
  </si>
  <si>
    <t>Лариса НЕДІЛЬСЬКА</t>
  </si>
  <si>
    <t>Павло КОСИНСЬКИЙ</t>
  </si>
  <si>
    <t>Карина ОВСІЙЧУК</t>
  </si>
  <si>
    <t>Анна ШУНЕВИЧ</t>
  </si>
  <si>
    <t>Едуард ВИШИНСЬКИЙ</t>
  </si>
  <si>
    <t xml:space="preserve">Секретар комісії: </t>
  </si>
  <si>
    <t>Юлія ПАНЧИШИН</t>
  </si>
  <si>
    <t>Пільги</t>
  </si>
  <si>
    <t xml:space="preserve">факультету інформаційних технологій, обліку та фінансів денної форми навчання освітнього ступеня бакалавр,  </t>
  </si>
  <si>
    <t xml:space="preserve">факультету інформаційних технологій, обліку та фінансів денної форми навчання освітнього ступеня магістр,  </t>
  </si>
  <si>
    <t xml:space="preserve">факультету інформаційних технологій,  обліку та фінансів денної форми навчання освітнього ступеня бакалавр,  </t>
  </si>
  <si>
    <t>4 курсу  спеціальності  071 "Облік і оподаткування"</t>
  </si>
  <si>
    <t>АКАДЕМІЧНОЇ СТИПЕНДІЇ (01.07.2023)</t>
  </si>
  <si>
    <t>2 курсу скороченого терміну навчання спеціальності  071 "Облік і оподаткування"</t>
  </si>
  <si>
    <t>2 курсу скороченого терміну навчання спеціальності  122 "Комп'ютерні науки"</t>
  </si>
  <si>
    <t>2 курсу скороченого терміну навчання спеціальності  126 "Інформаційні системи та технології"</t>
  </si>
  <si>
    <t>3 курсу спеціальності  126 "Інформаційні системи та технології"</t>
  </si>
  <si>
    <t>3 курсу спеціальності  122 "Комп'ютерні науки"</t>
  </si>
  <si>
    <t>2 курсу  спеціальності   071 "Облік і оподаткування"</t>
  </si>
  <si>
    <t>2 курсу спеціальності  072 "Фінанси, банківська справа і страхування"</t>
  </si>
  <si>
    <t>Ділова іноземна мова (дисц.), 240 год.</t>
  </si>
  <si>
    <t>Фінанси (дисц.), 300 год.</t>
  </si>
  <si>
    <t>Навчальна практика: `Фінанси` (дисц.), 60 год.</t>
  </si>
  <si>
    <t>Маркетинг (дисц.), 120 год.</t>
  </si>
  <si>
    <t>Менеджмент (дисц.), 120 год.</t>
  </si>
  <si>
    <t>Платіжні системи та криптовалюти (дисц.), 120 год.</t>
  </si>
  <si>
    <t>Управління особистими фінансами (дисц.), 120 год.</t>
  </si>
  <si>
    <t>Фінансова звітність підприємств (дисц.), 120 год.</t>
  </si>
  <si>
    <t>Курсова робота Фінанси (дисц.), 1 год.</t>
  </si>
  <si>
    <t>Навчальна практика: `Фінансова звітність підприємств` (дисц.), 60 год.</t>
  </si>
  <si>
    <t>Ділова іноземна мова (дисц.), 240 год., 4сем.</t>
  </si>
  <si>
    <t>Фізичне виховання (дисц.), 120 год., 4сем.</t>
  </si>
  <si>
    <t>Web-програмування (дисц.), 120 год., 4сем.</t>
  </si>
  <si>
    <t>Бази даних (дисц.), 240 год., 4сем.</t>
  </si>
  <si>
    <t>Математичні методи дослідження операцій (дисц.), 120 год., 4сем.</t>
  </si>
  <si>
    <t>Теорія інформації (дисц.), 150 год., 4сем.</t>
  </si>
  <si>
    <t>Філософія (дисц.), 120 год., 4сем.</t>
  </si>
  <si>
    <t>Курсова робота Бази даних (дисц.), 1 год., 4сем.</t>
  </si>
  <si>
    <t>Навчальна практика: `Бази даних` (дисц.), 60 год., 4сем.</t>
  </si>
  <si>
    <t>Навчальна практика: `Об`єктно-орієнтовне програмування` (дисц.), 60 год., 4сем.</t>
  </si>
  <si>
    <t>Ділова іноземна мова (дисц.), 360 год., 6сем.</t>
  </si>
  <si>
    <t>Облік на підприємствах за видами економічної діяльності (дисц.), 420 год., 6сем.</t>
  </si>
  <si>
    <t>Право в управлінні підприємством (дисц.), 300 год., 6сем.</t>
  </si>
  <si>
    <t>Облік і звітність у фінансово-кредитних установах (дисц.), 180 год., 6сем.</t>
  </si>
  <si>
    <t>Прикладна економічна статистика та аналіз господарської діяльності (дисц.), 150 год., 6сем.</t>
  </si>
  <si>
    <t>Курсова робота Облік на підприємствах за видами економічної діяльності (дисц.), 1 год., 6сем.</t>
  </si>
  <si>
    <t>Навчальна практика: `Організація первинного обліку на підприємстві` (дисц.), 30 год., 6сем.</t>
  </si>
  <si>
    <t>Іноземна мова за проофесійним спрямуванням (дисц.), 120 год., 2сем.</t>
  </si>
  <si>
    <t>Візуалізація даних (дисц.), 120 год., 2сем.</t>
  </si>
  <si>
    <t>Всеосяжний інтернет (IoE) (дисц.), 120 год., 2сем.</t>
  </si>
  <si>
    <t>Електронний бізнес (дисц.), 120 год., 2сем.</t>
  </si>
  <si>
    <t>Основи кібербезпеки (дисц.), 120 год., 2сем.</t>
  </si>
  <si>
    <t>Право (дисц.), 120 год., 2сем.</t>
  </si>
  <si>
    <t>Технології розподілених систем і паралельних обчислень (дисц.), 120 год., 2сем.</t>
  </si>
  <si>
    <t>Введення в програмування IoT (дисц.), 120 год., 2сем.</t>
  </si>
  <si>
    <t>Інтернет речей (дисц.), 120 год., 2сем.</t>
  </si>
  <si>
    <t>Інформаційний менеджмент (дисц.), 120 год., 2сем.</t>
  </si>
  <si>
    <t>Комп`ютерні мережі. (дисц.), 150 год., 2сем.</t>
  </si>
  <si>
    <t>Технологія комп`ютерного проектування (дисц.), 120 год., 2сем.</t>
  </si>
  <si>
    <t>Хмарні сервіси (дисц.), 120 год., 2сем.</t>
  </si>
  <si>
    <t>Курсова робота Комп`ютерні мережі (дисц.), 2сем.</t>
  </si>
  <si>
    <t>Фахова іноземна мова (рівень В2) (дисц.), 180 год., 2сем.</t>
  </si>
  <si>
    <t>Внутрішній аудит (дисц.), 150 год., 2сем.</t>
  </si>
  <si>
    <t>Інноваційні технології в бухгалтерському обліку (дисц.), 150 год., 2сем.</t>
  </si>
  <si>
    <t>Міждисциплінарна курс.роб.з організації обліку,аудиту та оподаткування (дисц.), 30 год., 2сем.</t>
  </si>
  <si>
    <t>Стратегічний управлінський облік (дисц.), 150 год., 2сем.</t>
  </si>
  <si>
    <t>Фінансовий аналіз (дисц.), 180 год., 2сем.</t>
  </si>
  <si>
    <t>Навчальна практика: `Оціночно-аналітична діяльність` (дисц.), 90 год., 2сем.</t>
  </si>
  <si>
    <t>Навчальна практика: `Консультативно-дорадча діяльність за спеціальністю` (дисц.), 90 год., 2сем.</t>
  </si>
  <si>
    <t>Ділова іноземна мова (дисц.), 120 год., 2сем.</t>
  </si>
  <si>
    <t>Економічна теорія (дисц.), 240 год., 2сем.</t>
  </si>
  <si>
    <t>Фізичне виховання (дисц.), 120 год., 2сем.</t>
  </si>
  <si>
    <t>Навчальна практика: `Організація бізнесу і діловодства` (дисц.), 60 год., 2сем.</t>
  </si>
  <si>
    <t>Бухгалтерський облік господарської діяльності (дисц.), 240 год., 2сем.</t>
  </si>
  <si>
    <t>Ділова українська мова (дисц.), 120 год., 2сем.</t>
  </si>
  <si>
    <t>Діловодство і документація (дисц.), 120 год., 2сем.</t>
  </si>
  <si>
    <t>Міждисциплінарна курс.роб.з осн.бізн.проф.компетентн.та академ.грам. (дисц.), 30 год., 2сем.</t>
  </si>
  <si>
    <t>Психологія (дисц.), 120 год., 2сем.</t>
  </si>
  <si>
    <t>Навчальна практика: `Діджиталізація господарських процесів підприємства` (дисц.), 30 год., 2сем.</t>
  </si>
  <si>
    <t>Фінанси і казначейська справа (дисц.), 210 год., 4сем.</t>
  </si>
  <si>
    <t>Фінансовий облік (дисц.), 420 год., 4сем.</t>
  </si>
  <si>
    <t>Навчальна практика: `Облікова політика підприємства` (дисц.), 60 год., 4сем.</t>
  </si>
  <si>
    <t>Навчальна практика: `Організація первинного обліку на підприємстві` (дисц.), 30 год., 4сем.</t>
  </si>
  <si>
    <t>Діджиталізація господарської діяльності (дисц.), 120 год., 4сем.</t>
  </si>
  <si>
    <t>Економічна відповідальність бізнесу (дисц.), 120 год., 4сем.</t>
  </si>
  <si>
    <t>Право в управлінні підприємством (дисц.), 150 год., 4сем.</t>
  </si>
  <si>
    <t>Прикладна статистика та аналітичні дослідження в економіці (дисц.), 150 год., 4сем.</t>
  </si>
  <si>
    <t>Курсова робота Фінансовий облік (дисц.), 1 год., 4сем.</t>
  </si>
  <si>
    <t>Фізичне виховання (дисц.), 60 год., 2сем.</t>
  </si>
  <si>
    <t>Навчальна практика: `Основи ГІС-технологій` (дисц.), 30 год., 2сем.</t>
  </si>
  <si>
    <t>Навчальна практика: `Сучасні технології у фінансах` (дисц.), 30 год., 2сем.</t>
  </si>
  <si>
    <t>Гроші та кредит (дисц.), 210 год., 2сем.</t>
  </si>
  <si>
    <t>Мікроекономіка (дисц.), 150 год., 2сем.</t>
  </si>
  <si>
    <t>Основи соціальної відповідальності (дисц.), 120 год., 2сем.</t>
  </si>
  <si>
    <t>Навчальна практика: `Платіжні системи та електронні гроші` (дисц.), 60 год., 2сем.</t>
  </si>
  <si>
    <t>Ділова іноземна мова (дисц.), 360 год., 2сем.</t>
  </si>
  <si>
    <t>Облік на підприємствах за видами економічної діяльності (дисц.), 420 год., 2сем.</t>
  </si>
  <si>
    <t>Право в управлінні підприємством (дисц.), 300 год., 2сем.</t>
  </si>
  <si>
    <t>Навчальна практика: `Організація первинного обліку на підприємстві` (дисц.), 30 год., 1сем.</t>
  </si>
  <si>
    <t>Навчальна практика: `Організація первинного обліку на підприємстві` (дисц.), 30 год., 2сем.</t>
  </si>
  <si>
    <t>Облік і звітність у фінансово-кредитних установах (дисц.), 180 год., 2сем.</t>
  </si>
  <si>
    <t>Прикладна економічна статистика та аналіз господарської діяльності (дисц.), 150 год., 2сем.</t>
  </si>
  <si>
    <t>Курсова робота Облік на підприємствах за видами економічної діяльності (дисц.),  2сем.</t>
  </si>
  <si>
    <t>Іноземна мова за професійним спрямуванням (дисц.), 120 год., 6сем.</t>
  </si>
  <si>
    <t>Банківські операції (дисц.), 150 год., 6сем.</t>
  </si>
  <si>
    <t>Оптимізаційні методи та моделі (дисц.), 120 год., 6сем.</t>
  </si>
  <si>
    <t>Фінанси підприємств (дисц.), 150 год., 6сем.</t>
  </si>
  <si>
    <t>Фінансова звітність підприємтсва (дисц.), 150 год., 6сем.</t>
  </si>
  <si>
    <t>Фінансове планування (дисц.), 120 год., 6сем.</t>
  </si>
  <si>
    <t>Курсова робота Фінанси підприємств (дисц.), 1 год., 6сем.</t>
  </si>
  <si>
    <t>Іноземна мова за професійним спрямуванням (дисц.), 120 год., 2сем.</t>
  </si>
  <si>
    <t>Банківські операції (дисц.), 150 год., 2сем.</t>
  </si>
  <si>
    <t>Оптимізаційні методи та моделі (дисц.), 120 год., 2сем.</t>
  </si>
  <si>
    <t>Фінанси підприємств (дисц.), 150 год., 2сем.</t>
  </si>
  <si>
    <t>Фінансова звітність підприємтсва (дисц.), 150 год., 2сем.</t>
  </si>
  <si>
    <t>Фінансове планування (дисц.), 120 год., 2сем.</t>
  </si>
  <si>
    <t>Курсова робота Фінанси підприємств (дисц.), 2сем.</t>
  </si>
  <si>
    <t>Фахова іноземна мова (рівень В2) (дисц.), 120 год., 2сем.</t>
  </si>
  <si>
    <t>Виробнича практика (дисц.), 120 год., 2сем.</t>
  </si>
  <si>
    <t>Бюджетний менеджмент (дисц.), 150 год., 2сем.</t>
  </si>
  <si>
    <t>Моделювання економічної динаміки та проектування інформаційних систем (дисц.), 120 год., 2сем.</t>
  </si>
  <si>
    <t>Податковий менеджмент (дисц.), 150 год., 2сем.</t>
  </si>
  <si>
    <t>Фінансове посередництво (дисц.), 150 год., 2сем.</t>
  </si>
  <si>
    <t>Фінансово-економічний моніторінг (дисц.), 150 год., 2сем.</t>
  </si>
  <si>
    <t>Курсова робота Фінансово-економічний моніторінг (дисц.),  2сем.</t>
  </si>
  <si>
    <t>Вища математика (дисц.), 300 год., 2сем.</t>
  </si>
  <si>
    <t>Архітектура комп`ютерних систем (дисц.), 180 год., 2сем.</t>
  </si>
  <si>
    <t>Екологія, безпека життєдіяльності та охорона праці (дисц.), 120 год., 2сем.</t>
  </si>
  <si>
    <t>Чисельні методи (дисц.), 120 год., 2сем.</t>
  </si>
  <si>
    <t>Навчальна практика: `Інформаційні технології` (дисц.), 60 год., 2сем.</t>
  </si>
  <si>
    <t>Навчальна практика: `Алгоритмізація і програмування` (дисц.), 30 год., 2сем.</t>
  </si>
  <si>
    <t>Навчальна практика: `Архітектура комп`ютерних систем` (дисц.), 30 год., 2сем.</t>
  </si>
  <si>
    <t>Алгоритмізація і програмування (дисц.), 330 год., 2сем.</t>
  </si>
  <si>
    <t xml:space="preserve"> </t>
  </si>
  <si>
    <t>Методи наукових досліджень (дисц.), 120 год., 4сем.</t>
  </si>
  <si>
    <t>Розробка мобільних застосунків (дисц.), 120 год., 4сем.</t>
  </si>
  <si>
    <t>Навчальна практика: `Web-програмування` (дисц.), 60 год., 4сем.</t>
  </si>
  <si>
    <t>Іноземна мова за проофесійним спрямуванням (дисц.), 120 год., 6сем.</t>
  </si>
  <si>
    <t>Введення в програмування IoT (дисц.), 120 год., 6сем.</t>
  </si>
  <si>
    <t>Інтернет речей (дисц.), 120 год., 6сем.</t>
  </si>
  <si>
    <t>Інформаційний менеджмент (дисц.), 120 год., 6сем.</t>
  </si>
  <si>
    <t>Комп`ютерні мережі. (дисц.), 150 год., 6сем.</t>
  </si>
  <si>
    <t>Технологія комп`ютерного проектування (дисц.), 120 год., 6сем.</t>
  </si>
  <si>
    <t>Хмарні сервіси (дисц.), 120 год., 6сем.</t>
  </si>
  <si>
    <t>Курсова робота Комп`ютерні мережі (дисц.), 1 год., 6сем.</t>
  </si>
  <si>
    <t>Візуалізація даних (дисц.), 120 год., 6сем.</t>
  </si>
  <si>
    <t>Всеосяжний інтернет (IoE) (дисц.), 120 год., 6сем.</t>
  </si>
  <si>
    <t>Електронний бізнес (дисц.), 120 год., 6сем.</t>
  </si>
  <si>
    <t>Основи кібербезпеки (дисц.), 120 год., 6сем.</t>
  </si>
  <si>
    <t>Право (дисц.), 120 год., 6сем.</t>
  </si>
  <si>
    <t>Технології розподілених систем і паралельних обчислень (дисц.), 120 год., 6сем.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</si>
</sst>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7" fillId="0" borderId="0" xfId="0" applyFont="1"/>
    <xf numFmtId="0" fontId="7" fillId="0" borderId="0" xfId="0" applyFont="1" applyFill="1"/>
    <xf numFmtId="0" fontId="6" fillId="0" borderId="2" xfId="0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8" fillId="2" borderId="2" xfId="0" applyFont="1" applyFill="1" applyBorder="1"/>
    <xf numFmtId="0" fontId="2" fillId="0" borderId="0" xfId="0" applyFont="1" applyAlignment="1">
      <alignment horizontal="left"/>
    </xf>
    <xf numFmtId="0" fontId="16" fillId="0" borderId="2" xfId="0" applyFont="1" applyFill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21" fillId="0" borderId="0" xfId="0" applyFont="1"/>
    <xf numFmtId="0" fontId="1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8" fillId="0" borderId="1" xfId="0" applyNumberFormat="1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E~1/Politek/EProcess/rep_9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E~1/Politek/EProcess/rep_1.ht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E~1/Politek/EProcess/rep_6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9"/>
    </sheetNames>
    <sheetDataSet>
      <sheetData sheetId="0">
        <row r="26">
          <cell r="C26">
            <v>70</v>
          </cell>
          <cell r="D26">
            <v>69</v>
          </cell>
          <cell r="E26">
            <v>67</v>
          </cell>
          <cell r="F26">
            <v>85</v>
          </cell>
          <cell r="G26">
            <v>80</v>
          </cell>
          <cell r="H26">
            <v>80</v>
          </cell>
          <cell r="I26">
            <v>60</v>
          </cell>
          <cell r="J26">
            <v>65</v>
          </cell>
          <cell r="K26">
            <v>75</v>
          </cell>
          <cell r="L26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1"/>
    </sheetNames>
    <sheetDataSet>
      <sheetData sheetId="0">
        <row r="13">
          <cell r="C13">
            <v>75</v>
          </cell>
        </row>
        <row r="21">
          <cell r="C21">
            <v>90</v>
          </cell>
          <cell r="D21">
            <v>90</v>
          </cell>
          <cell r="E21">
            <v>90</v>
          </cell>
          <cell r="F21">
            <v>95</v>
          </cell>
          <cell r="G21">
            <v>93</v>
          </cell>
          <cell r="H21">
            <v>90</v>
          </cell>
          <cell r="I21">
            <v>94</v>
          </cell>
          <cell r="J21">
            <v>90</v>
          </cell>
          <cell r="K21">
            <v>92</v>
          </cell>
          <cell r="L21">
            <v>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6"/>
    </sheetNames>
    <sheetDataSet>
      <sheetData sheetId="0">
        <row r="11">
          <cell r="C11" t="str">
            <v>Ділова іноземна мова (дисц.), 360 год., 6сем.</v>
          </cell>
        </row>
        <row r="26">
          <cell r="F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Литейная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view="pageLayout" topLeftCell="A7" zoomScaleNormal="100" workbookViewId="0">
      <selection activeCell="B7" sqref="B7"/>
    </sheetView>
  </sheetViews>
  <sheetFormatPr defaultRowHeight="15" x14ac:dyDescent="0.25"/>
  <cols>
    <col min="1" max="1" width="7.140625" style="1" customWidth="1"/>
    <col min="2" max="2" width="29.85546875" style="1" customWidth="1"/>
    <col min="3" max="4" width="4.85546875" customWidth="1"/>
    <col min="5" max="5" width="5" customWidth="1"/>
    <col min="6" max="6" width="6" customWidth="1"/>
    <col min="7" max="9" width="6.28515625" customWidth="1"/>
    <col min="10" max="10" width="8.42578125" customWidth="1"/>
    <col min="11" max="11" width="5" customWidth="1"/>
    <col min="12" max="12" width="5.7109375" customWidth="1"/>
    <col min="13" max="13" width="8.28515625" bestFit="1" customWidth="1"/>
    <col min="14" max="14" width="7.140625" customWidth="1"/>
    <col min="15" max="15" width="8.42578125" customWidth="1"/>
    <col min="16" max="16" width="10" customWidth="1"/>
  </cols>
  <sheetData>
    <row r="2" spans="1:16" ht="18.75" x14ac:dyDescent="0.3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8.75" x14ac:dyDescent="0.3">
      <c r="A3" s="104" t="s">
        <v>68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.75" x14ac:dyDescent="0.3">
      <c r="A4" s="104" t="s">
        <v>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8.75" x14ac:dyDescent="0.3">
      <c r="A5" s="104" t="s">
        <v>26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5.75" customHeight="1" x14ac:dyDescent="0.3">
      <c r="A6" s="61"/>
      <c r="B6" s="61"/>
      <c r="C6" s="61"/>
      <c r="D6" s="61"/>
      <c r="E6" s="61"/>
      <c r="F6" s="61"/>
      <c r="G6" s="61"/>
      <c r="H6" s="84"/>
      <c r="I6" s="84"/>
      <c r="J6" s="84"/>
      <c r="K6" s="61"/>
      <c r="L6" s="61"/>
      <c r="M6" s="61"/>
      <c r="N6" s="105"/>
      <c r="O6" s="106"/>
      <c r="P6" s="106"/>
    </row>
    <row r="7" spans="1:16" ht="120.75" customHeight="1" x14ac:dyDescent="0.25">
      <c r="A7" s="72" t="s">
        <v>51</v>
      </c>
      <c r="B7" s="72" t="s">
        <v>52</v>
      </c>
      <c r="C7" s="94" t="s">
        <v>125</v>
      </c>
      <c r="D7" s="94" t="s">
        <v>126</v>
      </c>
      <c r="E7" s="94" t="s">
        <v>127</v>
      </c>
      <c r="F7" s="94" t="s">
        <v>128</v>
      </c>
      <c r="G7" s="94" t="s">
        <v>129</v>
      </c>
      <c r="H7" s="94" t="s">
        <v>130</v>
      </c>
      <c r="I7" s="94" t="s">
        <v>131</v>
      </c>
      <c r="J7" s="94" t="s">
        <v>132</v>
      </c>
      <c r="K7" s="94" t="s">
        <v>133</v>
      </c>
      <c r="L7" s="94" t="s">
        <v>134</v>
      </c>
      <c r="M7" s="62" t="s">
        <v>0</v>
      </c>
      <c r="N7" s="62" t="s">
        <v>7</v>
      </c>
      <c r="O7" s="62" t="s">
        <v>8</v>
      </c>
      <c r="P7" s="62" t="s">
        <v>5</v>
      </c>
    </row>
    <row r="8" spans="1:16" ht="22.5" customHeight="1" x14ac:dyDescent="0.25">
      <c r="A8" s="6">
        <v>1</v>
      </c>
      <c r="B8" s="78" t="s">
        <v>40</v>
      </c>
      <c r="C8" s="58">
        <f>[1]rep_9!C26</f>
        <v>70</v>
      </c>
      <c r="D8" s="58">
        <f>[1]rep_9!D26</f>
        <v>69</v>
      </c>
      <c r="E8" s="58">
        <f>[1]rep_9!E26</f>
        <v>67</v>
      </c>
      <c r="F8" s="58">
        <f>[1]rep_9!F26</f>
        <v>85</v>
      </c>
      <c r="G8" s="58">
        <f>[1]rep_9!G26</f>
        <v>80</v>
      </c>
      <c r="H8" s="58">
        <f>[1]rep_9!H26</f>
        <v>80</v>
      </c>
      <c r="I8" s="58">
        <f>[1]rep_9!I26</f>
        <v>60</v>
      </c>
      <c r="J8" s="58">
        <f>[1]rep_9!J26</f>
        <v>65</v>
      </c>
      <c r="K8" s="58">
        <f>[1]rep_9!K26</f>
        <v>75</v>
      </c>
      <c r="L8" s="58">
        <f>[1]rep_9!L26</f>
        <v>75</v>
      </c>
      <c r="M8" s="7">
        <f>AVERAGE(C8:L8)</f>
        <v>72.599999999999994</v>
      </c>
      <c r="N8" s="7">
        <v>0</v>
      </c>
      <c r="O8" s="7">
        <f>M8+N8</f>
        <v>72.599999999999994</v>
      </c>
      <c r="P8" s="9"/>
    </row>
    <row r="9" spans="1:16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8.75" x14ac:dyDescent="0.3">
      <c r="B10" s="3" t="s">
        <v>2</v>
      </c>
      <c r="C10" s="2"/>
      <c r="D10" s="2"/>
      <c r="E10" s="2"/>
      <c r="F10" s="2"/>
      <c r="G10" s="2"/>
      <c r="H10" s="2"/>
      <c r="I10" s="2"/>
      <c r="J10" s="2"/>
      <c r="K10" s="2"/>
      <c r="M10" s="60" t="s">
        <v>53</v>
      </c>
      <c r="N10" s="60"/>
    </row>
    <row r="11" spans="1:16" ht="18.75" x14ac:dyDescent="0.3"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  <c r="M11" s="60" t="s">
        <v>54</v>
      </c>
      <c r="N11" s="60"/>
    </row>
    <row r="12" spans="1:16" ht="8.25" customHeight="1" x14ac:dyDescent="0.3">
      <c r="B12" s="3"/>
      <c r="C12" s="2"/>
      <c r="D12" s="2"/>
      <c r="E12" s="2"/>
      <c r="F12" s="2"/>
      <c r="G12" s="2"/>
      <c r="H12" s="2"/>
      <c r="I12" s="2"/>
      <c r="J12" s="2"/>
      <c r="K12" s="2"/>
      <c r="M12" s="2"/>
      <c r="N12" s="4"/>
    </row>
    <row r="13" spans="1:16" ht="18.75" x14ac:dyDescent="0.3">
      <c r="B13" s="3" t="s">
        <v>4</v>
      </c>
      <c r="C13" s="2"/>
      <c r="D13" s="2"/>
      <c r="E13" s="2"/>
      <c r="F13" s="2"/>
      <c r="G13" s="2"/>
      <c r="H13" s="2"/>
      <c r="I13" s="2"/>
      <c r="J13" s="2"/>
      <c r="K13" s="2"/>
      <c r="M13" s="17" t="s">
        <v>55</v>
      </c>
      <c r="N13" s="60"/>
    </row>
    <row r="14" spans="1:16" ht="18.7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4"/>
      <c r="M14" s="60" t="s">
        <v>56</v>
      </c>
      <c r="N14" s="60"/>
    </row>
    <row r="15" spans="1:16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  <c r="M15" s="60" t="s">
        <v>57</v>
      </c>
      <c r="N15" s="60"/>
    </row>
    <row r="16" spans="1:16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"/>
      <c r="M16" s="60" t="s">
        <v>58</v>
      </c>
      <c r="N16" s="60"/>
    </row>
    <row r="17" spans="1:16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4"/>
      <c r="M17" s="60" t="s">
        <v>59</v>
      </c>
      <c r="N17" s="60"/>
    </row>
    <row r="18" spans="1:16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4"/>
      <c r="M18" s="60" t="s">
        <v>60</v>
      </c>
      <c r="N18" s="60"/>
    </row>
    <row r="19" spans="1:16" ht="18.75" x14ac:dyDescent="0.3">
      <c r="A19" s="5"/>
      <c r="B19" s="3" t="s">
        <v>61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60" t="s">
        <v>62</v>
      </c>
      <c r="N19" s="60"/>
    </row>
    <row r="20" spans="1:16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6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103"/>
      <c r="N55" s="103"/>
      <c r="O55" s="103"/>
      <c r="P55" s="103"/>
    </row>
    <row r="56" spans="1:16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4"/>
      <c r="N56" s="4"/>
      <c r="O56" s="4"/>
    </row>
    <row r="57" spans="1:16" ht="18.75" x14ac:dyDescent="0.3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</row>
    <row r="58" spans="1:16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</row>
    <row r="59" spans="1:16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</row>
    <row r="60" spans="1:16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</row>
    <row r="61" spans="1:16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4"/>
    </row>
    <row r="62" spans="1:16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</row>
    <row r="63" spans="1:16" ht="18.75" x14ac:dyDescent="0.3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4"/>
    </row>
  </sheetData>
  <sortState ref="A8:Q11">
    <sortCondition ref="A8"/>
  </sortState>
  <mergeCells count="6">
    <mergeCell ref="M55:P55"/>
    <mergeCell ref="A2:P2"/>
    <mergeCell ref="A3:P3"/>
    <mergeCell ref="A4:P4"/>
    <mergeCell ref="A5:P5"/>
    <mergeCell ref="N6:P6"/>
  </mergeCells>
  <pageMargins left="0.48333333333333334" right="0.17499999999999999" top="0.2812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6" zoomScaleNormal="100" workbookViewId="0">
      <selection activeCell="K10" sqref="K10:L19"/>
    </sheetView>
  </sheetViews>
  <sheetFormatPr defaultRowHeight="15" x14ac:dyDescent="0.25"/>
  <cols>
    <col min="1" max="1" width="4.28515625" style="1" customWidth="1"/>
    <col min="2" max="2" width="30.140625" style="1" customWidth="1"/>
    <col min="3" max="9" width="6.5703125" customWidth="1"/>
    <col min="10" max="13" width="8.5703125" customWidth="1"/>
    <col min="14" max="14" width="9.85546875" customWidth="1"/>
  </cols>
  <sheetData>
    <row r="1" spans="1:14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 customHeight="1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3">
      <c r="A3" s="104" t="s">
        <v>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 x14ac:dyDescent="0.3">
      <c r="A4" s="104" t="s">
        <v>74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5" customHeight="1" x14ac:dyDescent="0.3">
      <c r="A5" s="75"/>
      <c r="B5" s="75"/>
      <c r="C5" s="75"/>
      <c r="D5" s="75"/>
      <c r="E5" s="75"/>
      <c r="F5" s="75"/>
      <c r="G5" s="87"/>
      <c r="H5" s="75"/>
      <c r="I5" s="75"/>
      <c r="J5" s="75"/>
      <c r="K5" s="75"/>
      <c r="L5" s="75"/>
      <c r="M5" s="75"/>
      <c r="N5" s="75"/>
    </row>
    <row r="6" spans="1:14" ht="135" customHeight="1" x14ac:dyDescent="0.25">
      <c r="A6" s="72" t="s">
        <v>51</v>
      </c>
      <c r="B6" s="72" t="s">
        <v>52</v>
      </c>
      <c r="C6" s="33" t="s">
        <v>117</v>
      </c>
      <c r="D6" s="33" t="s">
        <v>118</v>
      </c>
      <c r="E6" s="33" t="s">
        <v>119</v>
      </c>
      <c r="F6" s="99" t="s">
        <v>120</v>
      </c>
      <c r="G6" s="99" t="s">
        <v>121</v>
      </c>
      <c r="H6" s="99" t="s">
        <v>122</v>
      </c>
      <c r="I6" s="99" t="s">
        <v>123</v>
      </c>
      <c r="J6" s="99" t="s">
        <v>124</v>
      </c>
      <c r="K6" s="28" t="s">
        <v>0</v>
      </c>
      <c r="L6" s="28" t="s">
        <v>7</v>
      </c>
      <c r="M6" s="28" t="s">
        <v>8</v>
      </c>
      <c r="N6" s="28" t="s">
        <v>5</v>
      </c>
    </row>
    <row r="7" spans="1:14" ht="30.6" customHeight="1" x14ac:dyDescent="0.25">
      <c r="A7" s="23">
        <v>1</v>
      </c>
      <c r="B7" s="24" t="s">
        <v>37</v>
      </c>
      <c r="C7" s="12">
        <v>95</v>
      </c>
      <c r="D7" s="12">
        <v>95</v>
      </c>
      <c r="E7" s="12">
        <v>95</v>
      </c>
      <c r="F7" s="12">
        <v>95</v>
      </c>
      <c r="G7" s="12">
        <v>95</v>
      </c>
      <c r="H7" s="12">
        <v>95</v>
      </c>
      <c r="I7" s="12">
        <v>95</v>
      </c>
      <c r="J7" s="12">
        <v>95</v>
      </c>
      <c r="K7" s="11">
        <f t="shared" ref="K7:K8" si="0">AVERAGE(C7:J7)</f>
        <v>95</v>
      </c>
      <c r="L7" s="11">
        <v>0</v>
      </c>
      <c r="M7" s="11">
        <f t="shared" ref="M7:M8" si="1">K7+L7</f>
        <v>95</v>
      </c>
      <c r="N7" s="26" t="s">
        <v>6</v>
      </c>
    </row>
    <row r="8" spans="1:14" ht="30.6" customHeight="1" x14ac:dyDescent="0.25">
      <c r="A8" s="23">
        <v>2</v>
      </c>
      <c r="B8" s="24" t="s">
        <v>36</v>
      </c>
      <c r="C8" s="12">
        <v>95</v>
      </c>
      <c r="D8" s="12">
        <v>95</v>
      </c>
      <c r="E8" s="12">
        <v>95</v>
      </c>
      <c r="F8" s="12">
        <v>95</v>
      </c>
      <c r="G8" s="12">
        <v>95</v>
      </c>
      <c r="H8" s="12">
        <v>95</v>
      </c>
      <c r="I8" s="12">
        <v>95</v>
      </c>
      <c r="J8" s="12">
        <v>95</v>
      </c>
      <c r="K8" s="11">
        <f t="shared" si="0"/>
        <v>95</v>
      </c>
      <c r="L8" s="11">
        <v>0</v>
      </c>
      <c r="M8" s="11">
        <f t="shared" si="1"/>
        <v>95</v>
      </c>
      <c r="N8" s="26" t="s">
        <v>6</v>
      </c>
    </row>
    <row r="9" spans="1:14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8.75" x14ac:dyDescent="0.3">
      <c r="B10" s="3" t="s">
        <v>2</v>
      </c>
      <c r="C10" s="2"/>
      <c r="D10" s="2"/>
      <c r="E10" s="2"/>
      <c r="F10" s="2"/>
      <c r="G10" s="2"/>
      <c r="H10" s="2"/>
      <c r="I10" s="2"/>
      <c r="K10" s="74" t="s">
        <v>53</v>
      </c>
      <c r="L10" s="74"/>
    </row>
    <row r="11" spans="1:14" ht="18.75" x14ac:dyDescent="0.3">
      <c r="B11" s="3" t="s">
        <v>3</v>
      </c>
      <c r="C11" s="2"/>
      <c r="D11" s="2"/>
      <c r="E11" s="2"/>
      <c r="F11" s="2"/>
      <c r="G11" s="2"/>
      <c r="H11" s="2"/>
      <c r="I11" s="2"/>
      <c r="K11" s="74" t="s">
        <v>54</v>
      </c>
      <c r="L11" s="74"/>
    </row>
    <row r="12" spans="1:14" ht="7.5" customHeight="1" x14ac:dyDescent="0.3">
      <c r="B12" s="3"/>
      <c r="C12" s="2"/>
      <c r="D12" s="2"/>
      <c r="E12" s="2"/>
      <c r="F12" s="2"/>
      <c r="G12" s="2"/>
      <c r="H12" s="2"/>
      <c r="I12" s="2"/>
      <c r="K12" s="2"/>
      <c r="L12" s="4"/>
    </row>
    <row r="13" spans="1:14" ht="18.75" x14ac:dyDescent="0.3">
      <c r="B13" s="3" t="s">
        <v>4</v>
      </c>
      <c r="C13" s="2"/>
      <c r="D13" s="2"/>
      <c r="E13" s="2"/>
      <c r="F13" s="2"/>
      <c r="G13" s="2"/>
      <c r="H13" s="2"/>
      <c r="I13" s="2"/>
      <c r="K13" s="17" t="s">
        <v>55</v>
      </c>
      <c r="L13" s="74"/>
    </row>
    <row r="14" spans="1:14" ht="18.75" x14ac:dyDescent="0.3">
      <c r="A14" s="5"/>
      <c r="B14" s="5"/>
      <c r="C14" s="5"/>
      <c r="D14" s="5"/>
      <c r="E14" s="5"/>
      <c r="F14" s="5"/>
      <c r="G14" s="5"/>
      <c r="H14" s="5"/>
      <c r="I14" s="5"/>
      <c r="J14" s="4"/>
      <c r="K14" s="74" t="s">
        <v>56</v>
      </c>
      <c r="L14" s="74"/>
    </row>
    <row r="15" spans="1:14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4"/>
      <c r="K15" s="74" t="s">
        <v>57</v>
      </c>
      <c r="L15" s="74"/>
    </row>
    <row r="16" spans="1:14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4"/>
      <c r="K16" s="74" t="s">
        <v>58</v>
      </c>
      <c r="L16" s="74"/>
    </row>
    <row r="17" spans="1:13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4"/>
      <c r="K17" s="74" t="s">
        <v>59</v>
      </c>
      <c r="L17" s="74"/>
    </row>
    <row r="18" spans="1:13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4"/>
      <c r="K18" s="74" t="s">
        <v>60</v>
      </c>
      <c r="L18" s="74"/>
    </row>
    <row r="19" spans="1:13" ht="18.75" x14ac:dyDescent="0.3">
      <c r="A19" s="5"/>
      <c r="B19" s="3" t="s">
        <v>61</v>
      </c>
      <c r="C19" s="5"/>
      <c r="D19" s="5"/>
      <c r="E19" s="5"/>
      <c r="F19" s="5"/>
      <c r="G19" s="5"/>
      <c r="H19" s="4"/>
      <c r="I19" s="4"/>
      <c r="J19" s="4"/>
      <c r="K19" s="74" t="s">
        <v>62</v>
      </c>
      <c r="L19" s="74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103"/>
      <c r="L54" s="103"/>
      <c r="M54" s="103"/>
      <c r="N54" s="103"/>
    </row>
    <row r="55" spans="1:14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ref="B7:O12">
    <sortCondition descending="1" ref="M7:M12"/>
  </sortState>
  <mergeCells count="5">
    <mergeCell ref="K54:N54"/>
    <mergeCell ref="A1:N1"/>
    <mergeCell ref="A2:N2"/>
    <mergeCell ref="A3:N3"/>
    <mergeCell ref="A4:N4"/>
  </mergeCells>
  <pageMargins left="0.7" right="0.56000000000000005" top="0.20833333333333334" bottom="0.2812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Layout" topLeftCell="A3" zoomScaleNormal="100" workbookViewId="0">
      <selection activeCell="H8" sqref="H8"/>
    </sheetView>
  </sheetViews>
  <sheetFormatPr defaultRowHeight="15" x14ac:dyDescent="0.25"/>
  <cols>
    <col min="1" max="1" width="6" style="1" customWidth="1"/>
    <col min="2" max="2" width="30.28515625" style="1" customWidth="1"/>
    <col min="3" max="3" width="6.5703125" customWidth="1"/>
    <col min="4" max="4" width="5.42578125" customWidth="1"/>
    <col min="5" max="5" width="5.28515625" customWidth="1"/>
    <col min="6" max="6" width="6" customWidth="1"/>
    <col min="7" max="7" width="6.85546875" customWidth="1"/>
    <col min="8" max="8" width="6" customWidth="1"/>
    <col min="9" max="9" width="7.28515625" customWidth="1"/>
    <col min="10" max="10" width="9.42578125" customWidth="1"/>
    <col min="11" max="11" width="7.28515625" customWidth="1"/>
    <col min="12" max="12" width="8.28515625" bestFit="1" customWidth="1"/>
    <col min="13" max="13" width="8.140625" customWidth="1"/>
    <col min="14" max="14" width="8.85546875" customWidth="1"/>
    <col min="15" max="15" width="10.140625" customWidth="1"/>
  </cols>
  <sheetData>
    <row r="1" spans="1:16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t="s">
        <v>189</v>
      </c>
    </row>
    <row r="3" spans="1:16" ht="16.5" x14ac:dyDescent="0.25">
      <c r="A3" s="107" t="s">
        <v>66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ht="16.5" x14ac:dyDescent="0.2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6" ht="127.5" customHeight="1" x14ac:dyDescent="0.25">
      <c r="A5" s="72" t="s">
        <v>51</v>
      </c>
      <c r="B5" s="72" t="s">
        <v>52</v>
      </c>
      <c r="C5" s="25" t="s">
        <v>181</v>
      </c>
      <c r="D5" s="25" t="s">
        <v>125</v>
      </c>
      <c r="E5" s="25" t="s">
        <v>144</v>
      </c>
      <c r="F5" s="25" t="s">
        <v>182</v>
      </c>
      <c r="G5" s="25" t="s">
        <v>183</v>
      </c>
      <c r="H5" s="25" t="s">
        <v>184</v>
      </c>
      <c r="I5" s="25" t="s">
        <v>185</v>
      </c>
      <c r="J5" s="25" t="s">
        <v>186</v>
      </c>
      <c r="K5" s="21" t="s">
        <v>188</v>
      </c>
      <c r="L5" s="62" t="s">
        <v>0</v>
      </c>
      <c r="M5" s="62" t="s">
        <v>7</v>
      </c>
      <c r="N5" s="62" t="s">
        <v>8</v>
      </c>
      <c r="O5" s="62" t="s">
        <v>5</v>
      </c>
    </row>
    <row r="6" spans="1:16" ht="21" customHeight="1" x14ac:dyDescent="0.25">
      <c r="A6" s="6">
        <v>1</v>
      </c>
      <c r="B6" s="30" t="s">
        <v>46</v>
      </c>
      <c r="C6" s="37">
        <v>95</v>
      </c>
      <c r="D6" s="37">
        <v>97</v>
      </c>
      <c r="E6" s="37">
        <v>96</v>
      </c>
      <c r="F6" s="37">
        <v>95</v>
      </c>
      <c r="G6" s="37">
        <v>95</v>
      </c>
      <c r="H6" s="37">
        <v>91</v>
      </c>
      <c r="I6" s="37">
        <v>100</v>
      </c>
      <c r="J6" s="37">
        <v>100</v>
      </c>
      <c r="K6" s="8">
        <v>100</v>
      </c>
      <c r="L6" s="7">
        <f>AVERAGE(C6:K6)</f>
        <v>96.555555555555557</v>
      </c>
      <c r="M6" s="7">
        <v>0</v>
      </c>
      <c r="N6" s="7">
        <f t="shared" ref="N6:N8" si="0">L6+M6</f>
        <v>96.555555555555557</v>
      </c>
      <c r="O6" s="9" t="s">
        <v>6</v>
      </c>
    </row>
    <row r="7" spans="1:16" ht="21" customHeight="1" x14ac:dyDescent="0.25">
      <c r="A7" s="6">
        <v>2</v>
      </c>
      <c r="B7" s="30" t="s">
        <v>44</v>
      </c>
      <c r="C7" s="37">
        <v>90</v>
      </c>
      <c r="D7" s="37">
        <v>92</v>
      </c>
      <c r="E7" s="37">
        <v>90</v>
      </c>
      <c r="F7" s="37">
        <v>95</v>
      </c>
      <c r="G7" s="37">
        <v>92</v>
      </c>
      <c r="H7" s="37">
        <v>90</v>
      </c>
      <c r="I7" s="37">
        <v>100</v>
      </c>
      <c r="J7" s="37">
        <v>100</v>
      </c>
      <c r="K7" s="8">
        <v>95</v>
      </c>
      <c r="L7" s="7">
        <f>AVERAGE(C7:K7)</f>
        <v>93.777777777777771</v>
      </c>
      <c r="M7" s="7">
        <v>0</v>
      </c>
      <c r="N7" s="7">
        <f t="shared" si="0"/>
        <v>93.777777777777771</v>
      </c>
      <c r="O7" s="9" t="s">
        <v>6</v>
      </c>
    </row>
    <row r="8" spans="1:16" ht="21" customHeight="1" x14ac:dyDescent="0.25">
      <c r="A8" s="6">
        <v>3</v>
      </c>
      <c r="B8" s="30" t="s">
        <v>45</v>
      </c>
      <c r="C8" s="37">
        <v>83</v>
      </c>
      <c r="D8" s="37">
        <v>90</v>
      </c>
      <c r="E8" s="37">
        <v>90</v>
      </c>
      <c r="F8" s="37">
        <v>91</v>
      </c>
      <c r="G8" s="37">
        <v>95</v>
      </c>
      <c r="H8" s="37">
        <v>85</v>
      </c>
      <c r="I8" s="37">
        <v>95</v>
      </c>
      <c r="J8" s="37">
        <v>95</v>
      </c>
      <c r="K8" s="8">
        <v>90</v>
      </c>
      <c r="L8" s="7">
        <f>AVERAGE(C8:K8)</f>
        <v>90.444444444444443</v>
      </c>
      <c r="M8" s="7">
        <v>0</v>
      </c>
      <c r="N8" s="7">
        <f t="shared" si="0"/>
        <v>90.444444444444443</v>
      </c>
      <c r="O8" s="9"/>
    </row>
    <row r="9" spans="1:16" ht="30" customHeight="1" x14ac:dyDescent="0.3">
      <c r="B9" s="3" t="s">
        <v>2</v>
      </c>
      <c r="C9" s="2"/>
      <c r="D9" s="2"/>
      <c r="E9" s="2"/>
      <c r="F9" s="2"/>
      <c r="G9" s="2"/>
      <c r="H9" s="2"/>
      <c r="I9" s="2"/>
      <c r="J9" s="2"/>
      <c r="K9" s="2"/>
      <c r="L9" s="100" t="s">
        <v>53</v>
      </c>
      <c r="M9" s="100"/>
      <c r="P9" s="74"/>
    </row>
    <row r="10" spans="1:16" ht="18.75" x14ac:dyDescent="0.3">
      <c r="B10" s="3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100" t="s">
        <v>54</v>
      </c>
      <c r="M10" s="100"/>
      <c r="P10" s="74"/>
    </row>
    <row r="11" spans="1:16" ht="18.75" x14ac:dyDescent="0.3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P11" s="4"/>
    </row>
    <row r="12" spans="1:16" ht="18.75" customHeight="1" x14ac:dyDescent="0.3">
      <c r="A12" s="5"/>
      <c r="B12" s="3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17" t="s">
        <v>55</v>
      </c>
      <c r="M12" s="100"/>
      <c r="P12" s="74"/>
    </row>
    <row r="13" spans="1:16" ht="18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00" t="s">
        <v>56</v>
      </c>
      <c r="M13" s="100"/>
      <c r="P13" s="74"/>
    </row>
    <row r="14" spans="1:16" ht="18.7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100" t="s">
        <v>57</v>
      </c>
      <c r="M14" s="100"/>
      <c r="P14" s="74"/>
    </row>
    <row r="15" spans="1:16" ht="18.7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100" t="s">
        <v>58</v>
      </c>
      <c r="M15" s="100"/>
      <c r="P15" s="74"/>
    </row>
    <row r="16" spans="1:16" ht="18.7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00" t="s">
        <v>59</v>
      </c>
      <c r="M16" s="100"/>
      <c r="P16" s="74"/>
    </row>
    <row r="17" spans="1:16" ht="1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00" t="s">
        <v>60</v>
      </c>
      <c r="M17" s="100"/>
      <c r="P17" s="74"/>
    </row>
    <row r="18" spans="1:16" ht="18.75" x14ac:dyDescent="0.3">
      <c r="A18" s="5"/>
      <c r="B18" s="3" t="s">
        <v>61</v>
      </c>
      <c r="C18" s="5"/>
      <c r="D18" s="5"/>
      <c r="E18" s="5"/>
      <c r="F18" s="5"/>
      <c r="G18" s="5"/>
      <c r="H18" s="5"/>
      <c r="I18" s="5"/>
      <c r="J18" s="5"/>
      <c r="K18" s="5"/>
      <c r="L18" s="100" t="s">
        <v>62</v>
      </c>
      <c r="M18" s="100"/>
      <c r="P18" s="74"/>
    </row>
    <row r="19" spans="1:16" x14ac:dyDescent="0.25">
      <c r="A19" s="5"/>
    </row>
    <row r="20" spans="1:16" x14ac:dyDescent="0.25">
      <c r="A20" s="5"/>
    </row>
    <row r="21" spans="1:16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6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6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6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6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6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6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6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6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6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6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5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5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 ht="18.75" x14ac:dyDescent="0.3">
      <c r="B52" s="3" t="s">
        <v>2</v>
      </c>
      <c r="C52" s="2"/>
      <c r="D52" s="2"/>
      <c r="E52" s="2"/>
      <c r="F52" s="2"/>
      <c r="G52" s="2"/>
      <c r="H52" s="2"/>
      <c r="I52" s="2"/>
      <c r="J52" s="2"/>
      <c r="K52" s="2"/>
      <c r="L52" s="103"/>
      <c r="M52" s="103"/>
      <c r="N52" s="103"/>
      <c r="O52" s="103"/>
    </row>
    <row r="53" spans="1:15" ht="18.75" x14ac:dyDescent="0.3">
      <c r="B53" s="3" t="s">
        <v>3</v>
      </c>
      <c r="C53" s="2"/>
      <c r="D53" s="2"/>
      <c r="E53" s="2"/>
      <c r="F53" s="2"/>
      <c r="G53" s="2"/>
      <c r="H53" s="2"/>
      <c r="I53" s="2"/>
      <c r="J53" s="2"/>
      <c r="K53" s="2"/>
      <c r="L53" s="4"/>
      <c r="M53" s="4"/>
      <c r="N53" s="4"/>
    </row>
    <row r="54" spans="1:15" ht="18.75" x14ac:dyDescent="0.3">
      <c r="B54" s="3"/>
      <c r="C54" s="2"/>
      <c r="D54" s="2"/>
      <c r="E54" s="2"/>
      <c r="F54" s="2"/>
      <c r="G54" s="2"/>
      <c r="H54" s="2"/>
      <c r="I54" s="2"/>
      <c r="J54" s="2"/>
      <c r="K54" s="2"/>
      <c r="L54" s="4"/>
      <c r="M54" s="4"/>
      <c r="N54" s="4"/>
    </row>
    <row r="55" spans="1:15" ht="18.75" x14ac:dyDescent="0.3">
      <c r="B55" s="3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4"/>
      <c r="M55" s="4"/>
      <c r="N55" s="4"/>
    </row>
    <row r="56" spans="1:15" ht="18.75" x14ac:dyDescent="0.3">
      <c r="B56" s="2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</row>
    <row r="57" spans="1:15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</row>
    <row r="58" spans="1:15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3"/>
      <c r="L58" s="4"/>
      <c r="M58" s="4"/>
      <c r="N58" s="4"/>
    </row>
    <row r="59" spans="1:15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</row>
    <row r="60" spans="1:15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</row>
  </sheetData>
  <sortState ref="A6:P13">
    <sortCondition ref="A6"/>
  </sortState>
  <mergeCells count="5">
    <mergeCell ref="L52:O52"/>
    <mergeCell ref="A1:O1"/>
    <mergeCell ref="A2:O2"/>
    <mergeCell ref="A3:O3"/>
    <mergeCell ref="A4:O4"/>
  </mergeCells>
  <pageMargins left="0.40833333333333333" right="0.56000000000000005" top="0.70833333333333337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Layout" topLeftCell="A4" zoomScaleNormal="100" workbookViewId="0">
      <selection activeCell="M7" sqref="M7"/>
    </sheetView>
  </sheetViews>
  <sheetFormatPr defaultRowHeight="15" x14ac:dyDescent="0.25"/>
  <cols>
    <col min="1" max="1" width="6" style="1" customWidth="1"/>
    <col min="2" max="2" width="28.42578125" style="1" customWidth="1"/>
    <col min="3" max="12" width="6.42578125" customWidth="1"/>
    <col min="13" max="13" width="8.28515625" bestFit="1" customWidth="1"/>
    <col min="14" max="14" width="8.140625" customWidth="1"/>
    <col min="15" max="15" width="8.85546875" customWidth="1"/>
    <col min="16" max="16" width="8.28515625" customWidth="1"/>
  </cols>
  <sheetData>
    <row r="1" spans="1:16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8.75" x14ac:dyDescent="0.3">
      <c r="A3" s="104" t="s">
        <v>64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.7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147" customHeight="1" x14ac:dyDescent="0.25">
      <c r="A5" s="72" t="s">
        <v>51</v>
      </c>
      <c r="B5" s="72" t="s">
        <v>52</v>
      </c>
      <c r="C5" s="25" t="s">
        <v>86</v>
      </c>
      <c r="D5" s="25" t="s">
        <v>87</v>
      </c>
      <c r="E5" s="25" t="s">
        <v>88</v>
      </c>
      <c r="F5" s="25" t="s">
        <v>89</v>
      </c>
      <c r="G5" s="25" t="s">
        <v>190</v>
      </c>
      <c r="H5" s="25" t="s">
        <v>191</v>
      </c>
      <c r="I5" s="25" t="s">
        <v>92</v>
      </c>
      <c r="J5" s="25" t="s">
        <v>93</v>
      </c>
      <c r="K5" s="25" t="s">
        <v>94</v>
      </c>
      <c r="L5" s="83" t="s">
        <v>192</v>
      </c>
      <c r="M5" s="50" t="s">
        <v>0</v>
      </c>
      <c r="N5" s="50" t="s">
        <v>7</v>
      </c>
      <c r="O5" s="50" t="s">
        <v>8</v>
      </c>
      <c r="P5" s="50" t="s">
        <v>5</v>
      </c>
    </row>
    <row r="6" spans="1:16" ht="22.9" customHeight="1" x14ac:dyDescent="0.25">
      <c r="A6" s="23">
        <v>1</v>
      </c>
      <c r="B6" s="30" t="s">
        <v>31</v>
      </c>
      <c r="C6" s="37">
        <v>97</v>
      </c>
      <c r="D6" s="37">
        <v>90</v>
      </c>
      <c r="E6" s="37">
        <v>90</v>
      </c>
      <c r="F6" s="37">
        <v>90</v>
      </c>
      <c r="G6" s="37">
        <v>90</v>
      </c>
      <c r="H6" s="37">
        <v>94</v>
      </c>
      <c r="I6" s="37">
        <v>98</v>
      </c>
      <c r="J6" s="37">
        <v>80</v>
      </c>
      <c r="K6" s="37">
        <v>95</v>
      </c>
      <c r="L6" s="8">
        <v>90</v>
      </c>
      <c r="M6" s="7">
        <f>AVERAGE(C6:L6)</f>
        <v>91.4</v>
      </c>
      <c r="N6" s="7">
        <v>0</v>
      </c>
      <c r="O6" s="7">
        <f t="shared" ref="O6:O8" si="0">M6+N6</f>
        <v>91.4</v>
      </c>
      <c r="P6" s="9"/>
    </row>
    <row r="7" spans="1:16" ht="22.9" customHeight="1" x14ac:dyDescent="0.25">
      <c r="A7" s="23">
        <v>2</v>
      </c>
      <c r="B7" s="30" t="s">
        <v>30</v>
      </c>
      <c r="C7" s="37">
        <v>93</v>
      </c>
      <c r="D7" s="37">
        <v>92</v>
      </c>
      <c r="E7" s="37">
        <v>92</v>
      </c>
      <c r="F7" s="37">
        <v>90</v>
      </c>
      <c r="G7" s="37">
        <v>95</v>
      </c>
      <c r="H7" s="37">
        <v>92</v>
      </c>
      <c r="I7" s="37">
        <v>98</v>
      </c>
      <c r="J7" s="37">
        <v>77</v>
      </c>
      <c r="K7" s="37">
        <v>93</v>
      </c>
      <c r="L7" s="8">
        <v>92</v>
      </c>
      <c r="M7" s="7">
        <f>AVERAGE(C7:L7)</f>
        <v>91.4</v>
      </c>
      <c r="N7" s="7">
        <v>0</v>
      </c>
      <c r="O7" s="7">
        <f t="shared" si="0"/>
        <v>91.4</v>
      </c>
      <c r="P7" s="9"/>
    </row>
    <row r="8" spans="1:16" ht="22.9" customHeight="1" x14ac:dyDescent="0.25">
      <c r="A8" s="23">
        <v>3</v>
      </c>
      <c r="B8" s="30" t="s">
        <v>32</v>
      </c>
      <c r="C8" s="37">
        <v>93</v>
      </c>
      <c r="D8" s="37">
        <v>90</v>
      </c>
      <c r="E8" s="37">
        <v>90</v>
      </c>
      <c r="F8" s="47">
        <v>90</v>
      </c>
      <c r="G8" s="47">
        <v>92</v>
      </c>
      <c r="H8" s="47">
        <v>94</v>
      </c>
      <c r="I8" s="47">
        <v>97</v>
      </c>
      <c r="J8" s="47">
        <v>78</v>
      </c>
      <c r="K8" s="37">
        <v>93</v>
      </c>
      <c r="L8" s="8">
        <v>90</v>
      </c>
      <c r="M8" s="7">
        <f>AVERAGE(C8:L8)</f>
        <v>90.7</v>
      </c>
      <c r="N8" s="7">
        <v>0</v>
      </c>
      <c r="O8" s="7">
        <f t="shared" si="0"/>
        <v>90.7</v>
      </c>
      <c r="P8" s="9"/>
    </row>
    <row r="9" spans="1:16" ht="30" customHeight="1" x14ac:dyDescent="0.3">
      <c r="B9" s="3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86" t="s">
        <v>53</v>
      </c>
      <c r="N9" s="86"/>
      <c r="O9" s="48"/>
      <c r="P9" s="48"/>
    </row>
    <row r="10" spans="1:16" ht="18.75" x14ac:dyDescent="0.3">
      <c r="B10" s="3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86" t="s">
        <v>54</v>
      </c>
      <c r="N10" s="86"/>
      <c r="O10" s="48"/>
      <c r="P10" s="48"/>
    </row>
    <row r="11" spans="1:16" ht="18.75" x14ac:dyDescent="0.3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48"/>
      <c r="P11" s="48"/>
    </row>
    <row r="12" spans="1:16" ht="18.75" customHeight="1" x14ac:dyDescent="0.3">
      <c r="A12" s="5"/>
      <c r="B12" s="3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7" t="s">
        <v>55</v>
      </c>
      <c r="N12" s="86"/>
      <c r="O12" s="48"/>
      <c r="P12" s="48"/>
    </row>
    <row r="13" spans="1:16" ht="18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86" t="s">
        <v>56</v>
      </c>
      <c r="N13" s="86"/>
      <c r="O13" s="59"/>
      <c r="P13" s="59"/>
    </row>
    <row r="14" spans="1:16" ht="18.7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86" t="s">
        <v>57</v>
      </c>
      <c r="N14" s="86"/>
      <c r="O14" s="17"/>
      <c r="P14" s="17"/>
    </row>
    <row r="15" spans="1:16" ht="18.7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6" t="s">
        <v>58</v>
      </c>
      <c r="N15" s="86"/>
      <c r="O15" s="48"/>
      <c r="P15" s="48"/>
    </row>
    <row r="16" spans="1:16" ht="18.7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86" t="s">
        <v>59</v>
      </c>
      <c r="N16" s="86"/>
      <c r="O16" s="48"/>
      <c r="P16" s="48"/>
    </row>
    <row r="17" spans="1:15" ht="1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86" t="s">
        <v>60</v>
      </c>
      <c r="N17" s="86"/>
      <c r="O17" s="4"/>
    </row>
    <row r="18" spans="1:15" ht="18.75" x14ac:dyDescent="0.3">
      <c r="A18" s="5"/>
      <c r="B18" s="3" t="s">
        <v>61</v>
      </c>
      <c r="C18" s="5"/>
      <c r="D18" s="5"/>
      <c r="E18" s="5"/>
      <c r="F18" s="5"/>
      <c r="G18" s="5"/>
      <c r="H18" s="5"/>
      <c r="I18" s="5"/>
      <c r="J18" s="5"/>
      <c r="K18" s="4"/>
      <c r="L18" s="4"/>
      <c r="M18" s="86" t="s">
        <v>62</v>
      </c>
      <c r="N18" s="86"/>
      <c r="O18" s="4"/>
    </row>
    <row r="19" spans="1:15" x14ac:dyDescent="0.25">
      <c r="A19" s="5"/>
    </row>
    <row r="20" spans="1:15" x14ac:dyDescent="0.25">
      <c r="A20" s="5"/>
    </row>
    <row r="21" spans="1:15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ht="18.75" x14ac:dyDescent="0.3">
      <c r="B52" s="3" t="s">
        <v>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103"/>
      <c r="N52" s="103"/>
      <c r="O52" s="103"/>
      <c r="P52" s="103"/>
    </row>
    <row r="53" spans="1:16" ht="18.75" x14ac:dyDescent="0.3">
      <c r="B53" s="3" t="s">
        <v>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  <c r="N53" s="4"/>
      <c r="O53" s="4"/>
    </row>
    <row r="54" spans="1:16" ht="18.75" x14ac:dyDescent="0.3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4"/>
    </row>
    <row r="55" spans="1:16" ht="18.75" x14ac:dyDescent="0.3">
      <c r="B55" s="3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4"/>
      <c r="N55" s="4"/>
      <c r="O55" s="4"/>
    </row>
    <row r="56" spans="1:16" ht="18.75" x14ac:dyDescent="0.3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</row>
    <row r="57" spans="1:16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  <c r="O57" s="4"/>
    </row>
    <row r="58" spans="1:16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4"/>
    </row>
    <row r="59" spans="1:16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</row>
    <row r="60" spans="1:16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</row>
  </sheetData>
  <sortState ref="A6:T13">
    <sortCondition descending="1" ref="O6:O13"/>
  </sortState>
  <mergeCells count="5">
    <mergeCell ref="M52:P52"/>
    <mergeCell ref="A1:P1"/>
    <mergeCell ref="A2:P2"/>
    <mergeCell ref="A3:P3"/>
    <mergeCell ref="A4:P4"/>
  </mergeCells>
  <pageMargins left="0.7" right="0.5600000000000000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Layout" topLeftCell="A3" zoomScaleNormal="100" workbookViewId="0">
      <selection activeCell="H9" sqref="H9"/>
    </sheetView>
  </sheetViews>
  <sheetFormatPr defaultRowHeight="15" x14ac:dyDescent="0.25"/>
  <cols>
    <col min="1" max="1" width="6" style="1" customWidth="1"/>
    <col min="2" max="2" width="25.7109375" style="1" customWidth="1"/>
    <col min="3" max="3" width="5.28515625" customWidth="1"/>
    <col min="4" max="5" width="5.140625" customWidth="1"/>
    <col min="6" max="6" width="6.140625" customWidth="1"/>
    <col min="7" max="7" width="8" customWidth="1"/>
    <col min="8" max="8" width="6.140625" customWidth="1"/>
    <col min="9" max="10" width="6.85546875" customWidth="1"/>
    <col min="11" max="11" width="9.42578125" customWidth="1"/>
    <col min="12" max="12" width="8.28515625" bestFit="1" customWidth="1"/>
    <col min="13" max="13" width="8.140625" customWidth="1"/>
    <col min="14" max="14" width="8.85546875" customWidth="1"/>
    <col min="15" max="15" width="9.85546875" customWidth="1"/>
  </cols>
  <sheetData>
    <row r="1" spans="1:17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7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7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ht="16.5" x14ac:dyDescent="0.25">
      <c r="A4" s="109" t="s">
        <v>39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7" ht="16.5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7" ht="124.15" customHeight="1" x14ac:dyDescent="0.25">
      <c r="A6" s="72" t="s">
        <v>51</v>
      </c>
      <c r="B6" s="72" t="s">
        <v>52</v>
      </c>
      <c r="C6" s="25" t="s">
        <v>181</v>
      </c>
      <c r="D6" s="25" t="s">
        <v>125</v>
      </c>
      <c r="E6" s="25" t="s">
        <v>144</v>
      </c>
      <c r="F6" s="25" t="s">
        <v>182</v>
      </c>
      <c r="G6" s="25" t="s">
        <v>183</v>
      </c>
      <c r="H6" s="25" t="s">
        <v>184</v>
      </c>
      <c r="I6" s="25" t="s">
        <v>185</v>
      </c>
      <c r="J6" s="25" t="s">
        <v>187</v>
      </c>
      <c r="K6" s="44" t="s">
        <v>188</v>
      </c>
      <c r="L6" s="62" t="s">
        <v>0</v>
      </c>
      <c r="M6" s="62" t="s">
        <v>7</v>
      </c>
      <c r="N6" s="62" t="s">
        <v>8</v>
      </c>
      <c r="O6" s="62" t="s">
        <v>5</v>
      </c>
    </row>
    <row r="7" spans="1:17" ht="35.450000000000003" customHeight="1" x14ac:dyDescent="0.25">
      <c r="A7" s="23">
        <v>1</v>
      </c>
      <c r="B7" s="30" t="s">
        <v>47</v>
      </c>
      <c r="C7" s="37">
        <v>75</v>
      </c>
      <c r="D7" s="37">
        <v>85</v>
      </c>
      <c r="E7" s="37">
        <v>75</v>
      </c>
      <c r="F7" s="37">
        <v>82</v>
      </c>
      <c r="G7" s="37">
        <v>75</v>
      </c>
      <c r="H7" s="37">
        <v>93</v>
      </c>
      <c r="I7" s="37">
        <v>95</v>
      </c>
      <c r="J7" s="37">
        <v>95</v>
      </c>
      <c r="K7" s="8">
        <v>90</v>
      </c>
      <c r="L7" s="7">
        <f>AVERAGE(C7:K7)</f>
        <v>85</v>
      </c>
      <c r="M7" s="7">
        <v>0</v>
      </c>
      <c r="N7" s="7">
        <f>L7+M7</f>
        <v>85</v>
      </c>
      <c r="O7" s="9"/>
    </row>
    <row r="8" spans="1:17" ht="22.5" customHeight="1" x14ac:dyDescent="0.25">
      <c r="A8" s="65"/>
      <c r="B8" s="76"/>
      <c r="C8" s="77"/>
      <c r="D8" s="77"/>
      <c r="E8" s="77"/>
      <c r="F8" s="77"/>
      <c r="G8" s="77"/>
      <c r="H8" s="77"/>
      <c r="I8" s="77"/>
      <c r="J8" s="77"/>
      <c r="K8" s="14"/>
      <c r="L8" s="15"/>
      <c r="M8" s="15"/>
      <c r="N8" s="15"/>
      <c r="O8" s="69"/>
    </row>
    <row r="9" spans="1:17" ht="30" customHeight="1" x14ac:dyDescent="0.3">
      <c r="B9" s="3" t="s">
        <v>2</v>
      </c>
      <c r="C9" s="2"/>
      <c r="D9" s="2"/>
      <c r="E9" s="2"/>
      <c r="F9" s="2"/>
      <c r="G9" s="2"/>
      <c r="H9" s="2"/>
      <c r="I9" s="2"/>
      <c r="J9" s="2"/>
      <c r="K9" s="2"/>
      <c r="L9" s="74" t="s">
        <v>53</v>
      </c>
      <c r="M9" s="74"/>
      <c r="P9" s="74"/>
    </row>
    <row r="10" spans="1:17" ht="18.75" x14ac:dyDescent="0.3">
      <c r="B10" s="3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74" t="s">
        <v>54</v>
      </c>
      <c r="M10" s="74"/>
      <c r="P10" s="74"/>
    </row>
    <row r="11" spans="1:17" ht="18.75" x14ac:dyDescent="0.3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P11" s="74"/>
    </row>
    <row r="12" spans="1:17" ht="18.75" customHeight="1" x14ac:dyDescent="0.3">
      <c r="A12" s="5"/>
      <c r="B12" s="3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17" t="s">
        <v>55</v>
      </c>
      <c r="M12" s="74"/>
      <c r="P12" s="74"/>
    </row>
    <row r="13" spans="1:17" ht="18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4" t="s">
        <v>56</v>
      </c>
      <c r="M13" s="74"/>
      <c r="P13" s="74"/>
      <c r="Q13" s="74"/>
    </row>
    <row r="14" spans="1:17" ht="18.7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4" t="s">
        <v>57</v>
      </c>
      <c r="M14" s="74"/>
      <c r="P14" s="103"/>
      <c r="Q14" s="103"/>
    </row>
    <row r="15" spans="1:17" ht="18.7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4" t="s">
        <v>58</v>
      </c>
      <c r="M15" s="74"/>
      <c r="P15" s="74"/>
      <c r="Q15" s="74"/>
    </row>
    <row r="16" spans="1:17" ht="18.7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4" t="s">
        <v>59</v>
      </c>
      <c r="M16" s="74"/>
      <c r="O16" s="4"/>
      <c r="P16" s="74"/>
      <c r="Q16" s="74"/>
    </row>
    <row r="17" spans="1:15" ht="1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4" t="s">
        <v>60</v>
      </c>
      <c r="M17" s="74"/>
      <c r="O17" s="4"/>
    </row>
    <row r="18" spans="1:15" ht="18.75" x14ac:dyDescent="0.3">
      <c r="A18" s="5"/>
      <c r="B18" s="3" t="s">
        <v>61</v>
      </c>
      <c r="C18" s="5"/>
      <c r="D18" s="5"/>
      <c r="E18" s="5"/>
      <c r="F18" s="5"/>
      <c r="G18" s="5"/>
      <c r="H18" s="5"/>
      <c r="I18" s="5"/>
      <c r="J18" s="5"/>
      <c r="K18" s="4"/>
      <c r="L18" s="74" t="s">
        <v>62</v>
      </c>
      <c r="M18" s="74"/>
      <c r="O18" s="4"/>
    </row>
    <row r="19" spans="1:15" x14ac:dyDescent="0.25">
      <c r="A19" s="5"/>
    </row>
    <row r="20" spans="1:15" x14ac:dyDescent="0.25">
      <c r="A20" s="5"/>
    </row>
    <row r="21" spans="1:15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5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5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 ht="18.75" x14ac:dyDescent="0.3">
      <c r="B52" s="3" t="s">
        <v>2</v>
      </c>
      <c r="C52" s="2"/>
      <c r="D52" s="2"/>
      <c r="E52" s="2"/>
      <c r="F52" s="2"/>
      <c r="G52" s="2"/>
      <c r="H52" s="2"/>
      <c r="I52" s="2"/>
      <c r="J52" s="2"/>
      <c r="K52" s="2"/>
      <c r="L52" s="103"/>
      <c r="M52" s="103"/>
      <c r="N52" s="103"/>
      <c r="O52" s="103"/>
    </row>
    <row r="53" spans="1:15" ht="18.75" x14ac:dyDescent="0.3">
      <c r="B53" s="3" t="s">
        <v>3</v>
      </c>
      <c r="C53" s="2"/>
      <c r="D53" s="2"/>
      <c r="E53" s="2"/>
      <c r="F53" s="2"/>
      <c r="G53" s="2"/>
      <c r="H53" s="2"/>
      <c r="I53" s="2"/>
      <c r="J53" s="2"/>
      <c r="K53" s="2"/>
      <c r="L53" s="4"/>
      <c r="M53" s="4"/>
      <c r="N53" s="4"/>
    </row>
    <row r="54" spans="1:15" ht="18.75" x14ac:dyDescent="0.3">
      <c r="B54" s="3"/>
      <c r="C54" s="2"/>
      <c r="D54" s="2"/>
      <c r="E54" s="2"/>
      <c r="F54" s="2"/>
      <c r="G54" s="2"/>
      <c r="H54" s="2"/>
      <c r="I54" s="2"/>
      <c r="J54" s="2"/>
      <c r="K54" s="2"/>
      <c r="L54" s="4"/>
      <c r="M54" s="4"/>
      <c r="N54" s="4"/>
    </row>
    <row r="55" spans="1:15" ht="18.75" x14ac:dyDescent="0.3">
      <c r="B55" s="3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4"/>
      <c r="M55" s="4"/>
      <c r="N55" s="4"/>
    </row>
    <row r="56" spans="1:15" ht="18.75" x14ac:dyDescent="0.3">
      <c r="B56" s="2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</row>
    <row r="57" spans="1:15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</row>
    <row r="58" spans="1:15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3"/>
      <c r="L58" s="4"/>
      <c r="M58" s="4"/>
      <c r="N58" s="4"/>
    </row>
    <row r="59" spans="1:15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</row>
    <row r="60" spans="1:15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</row>
  </sheetData>
  <sortState ref="B8:S8">
    <sortCondition descending="1" ref="N7:N8"/>
  </sortState>
  <mergeCells count="6">
    <mergeCell ref="P14:Q14"/>
    <mergeCell ref="L52:O52"/>
    <mergeCell ref="A1:O1"/>
    <mergeCell ref="A2:O2"/>
    <mergeCell ref="A3:O3"/>
    <mergeCell ref="A4:O4"/>
  </mergeCells>
  <pageMargins left="0.7" right="0.5600000000000000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Layout" topLeftCell="A4" zoomScaleNormal="100" workbookViewId="0">
      <selection activeCell="B9" sqref="B9"/>
    </sheetView>
  </sheetViews>
  <sheetFormatPr defaultRowHeight="15" x14ac:dyDescent="0.25"/>
  <cols>
    <col min="1" max="1" width="5.140625" style="1" customWidth="1"/>
    <col min="2" max="2" width="29.5703125" style="1" customWidth="1"/>
    <col min="3" max="11" width="5.28515625" customWidth="1"/>
    <col min="12" max="12" width="7.28515625" customWidth="1"/>
    <col min="13" max="13" width="8.28515625" bestFit="1" customWidth="1"/>
    <col min="14" max="14" width="8.140625" customWidth="1"/>
    <col min="15" max="15" width="8.85546875" customWidth="1"/>
    <col min="16" max="16" width="8.28515625" customWidth="1"/>
  </cols>
  <sheetData>
    <row r="1" spans="1:16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6.5" x14ac:dyDescent="0.25">
      <c r="A4" s="109" t="s">
        <v>72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6.5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18.9" customHeight="1" x14ac:dyDescent="0.25">
      <c r="A6" s="72" t="s">
        <v>51</v>
      </c>
      <c r="B6" s="72" t="s">
        <v>52</v>
      </c>
      <c r="C6" s="94" t="s">
        <v>86</v>
      </c>
      <c r="D6" s="94" t="s">
        <v>87</v>
      </c>
      <c r="E6" s="94" t="s">
        <v>88</v>
      </c>
      <c r="F6" s="94" t="s">
        <v>89</v>
      </c>
      <c r="G6" s="94" t="s">
        <v>90</v>
      </c>
      <c r="H6" s="94" t="s">
        <v>91</v>
      </c>
      <c r="I6" s="94" t="s">
        <v>92</v>
      </c>
      <c r="J6" s="94" t="s">
        <v>93</v>
      </c>
      <c r="K6" s="94" t="s">
        <v>94</v>
      </c>
      <c r="L6" s="94" t="s">
        <v>95</v>
      </c>
      <c r="M6" s="50" t="s">
        <v>0</v>
      </c>
      <c r="N6" s="50" t="s">
        <v>7</v>
      </c>
      <c r="O6" s="50" t="s">
        <v>8</v>
      </c>
      <c r="P6" s="50" t="s">
        <v>5</v>
      </c>
    </row>
    <row r="7" spans="1:16" ht="23.45" customHeight="1" x14ac:dyDescent="0.25">
      <c r="A7" s="23">
        <v>1</v>
      </c>
      <c r="B7" s="30" t="s">
        <v>29</v>
      </c>
      <c r="C7" s="37">
        <v>98</v>
      </c>
      <c r="D7" s="37">
        <v>90</v>
      </c>
      <c r="E7" s="37">
        <v>94</v>
      </c>
      <c r="F7" s="37">
        <v>95</v>
      </c>
      <c r="G7" s="37">
        <v>96</v>
      </c>
      <c r="H7" s="37">
        <v>95</v>
      </c>
      <c r="I7" s="37">
        <v>90</v>
      </c>
      <c r="J7" s="8">
        <v>95</v>
      </c>
      <c r="K7" s="8">
        <v>92</v>
      </c>
      <c r="L7" s="8">
        <v>92</v>
      </c>
      <c r="M7" s="7">
        <f>AVERAGE(C7:L7)</f>
        <v>93.7</v>
      </c>
      <c r="N7" s="7">
        <v>0</v>
      </c>
      <c r="O7" s="7">
        <f>M7+N7</f>
        <v>93.7</v>
      </c>
      <c r="P7" s="9" t="s">
        <v>6</v>
      </c>
    </row>
    <row r="8" spans="1:16" ht="30" customHeight="1" x14ac:dyDescent="0.3">
      <c r="B8" s="3" t="s">
        <v>2</v>
      </c>
      <c r="C8" s="2"/>
      <c r="D8" s="2"/>
      <c r="E8" s="2"/>
      <c r="F8" s="2"/>
      <c r="G8" s="2"/>
      <c r="H8" s="2"/>
      <c r="I8" s="2"/>
      <c r="L8" s="74" t="s">
        <v>53</v>
      </c>
      <c r="M8" s="74"/>
      <c r="O8" s="48"/>
      <c r="P8" s="48"/>
    </row>
    <row r="9" spans="1:16" ht="18.75" x14ac:dyDescent="0.3">
      <c r="B9" s="3" t="s">
        <v>3</v>
      </c>
      <c r="C9" s="2"/>
      <c r="D9" s="2"/>
      <c r="E9" s="2"/>
      <c r="F9" s="2"/>
      <c r="G9" s="2"/>
      <c r="H9" s="2"/>
      <c r="I9" s="2"/>
      <c r="L9" s="74" t="s">
        <v>54</v>
      </c>
      <c r="M9" s="74"/>
      <c r="O9" s="48"/>
      <c r="P9" s="48"/>
    </row>
    <row r="10" spans="1:16" ht="18.75" x14ac:dyDescent="0.3">
      <c r="B10" s="3"/>
      <c r="C10" s="2"/>
      <c r="D10" s="2"/>
      <c r="E10" s="2"/>
      <c r="F10" s="2"/>
      <c r="G10" s="2"/>
      <c r="H10" s="2"/>
      <c r="I10" s="2"/>
      <c r="L10" s="74"/>
      <c r="M10" s="74"/>
      <c r="O10" s="48"/>
      <c r="P10" s="48"/>
    </row>
    <row r="11" spans="1:16" ht="18.75" customHeight="1" x14ac:dyDescent="0.3">
      <c r="A11" s="5"/>
      <c r="B11" s="3" t="s">
        <v>4</v>
      </c>
      <c r="C11" s="5"/>
      <c r="D11" s="5"/>
      <c r="E11" s="5"/>
      <c r="F11" s="5"/>
      <c r="G11" s="5"/>
      <c r="H11" s="5"/>
      <c r="I11" s="5"/>
      <c r="J11" s="5"/>
      <c r="K11" s="4"/>
      <c r="L11" s="74" t="s">
        <v>55</v>
      </c>
      <c r="M11" s="74"/>
      <c r="O11" s="48"/>
      <c r="P11" s="48"/>
    </row>
    <row r="12" spans="1:16" ht="18.75" customHeight="1" x14ac:dyDescent="0.3">
      <c r="A12" s="5"/>
      <c r="B12" s="3"/>
      <c r="C12" s="5"/>
      <c r="D12" s="5"/>
      <c r="E12" s="5"/>
      <c r="F12" s="5"/>
      <c r="G12" s="5"/>
      <c r="H12" s="5"/>
      <c r="I12" s="5"/>
      <c r="J12" s="5"/>
      <c r="K12" s="4"/>
      <c r="L12" s="74" t="s">
        <v>56</v>
      </c>
      <c r="M12" s="74"/>
      <c r="O12" s="59"/>
      <c r="P12" s="59"/>
    </row>
    <row r="13" spans="1:16" ht="18.75" customHeight="1" x14ac:dyDescent="0.3">
      <c r="A13" s="5"/>
      <c r="B13" s="3"/>
      <c r="C13" s="5"/>
      <c r="D13" s="5"/>
      <c r="E13" s="5"/>
      <c r="F13" s="5"/>
      <c r="G13" s="5"/>
      <c r="H13" s="5"/>
      <c r="I13" s="5"/>
      <c r="J13" s="5"/>
      <c r="K13" s="4"/>
      <c r="L13" s="74" t="s">
        <v>57</v>
      </c>
      <c r="M13" s="74"/>
      <c r="O13" s="17"/>
      <c r="P13" s="17"/>
    </row>
    <row r="14" spans="1:16" ht="18.75" customHeight="1" x14ac:dyDescent="0.3">
      <c r="A14" s="5"/>
      <c r="B14" s="3"/>
      <c r="C14" s="5"/>
      <c r="D14" s="5"/>
      <c r="E14" s="5"/>
      <c r="F14" s="5"/>
      <c r="G14" s="5"/>
      <c r="H14" s="5"/>
      <c r="I14" s="5"/>
      <c r="J14" s="5"/>
      <c r="K14" s="4"/>
      <c r="L14" s="74" t="s">
        <v>58</v>
      </c>
      <c r="M14" s="74"/>
      <c r="O14" s="74"/>
      <c r="P14" s="74"/>
    </row>
    <row r="15" spans="1:16" ht="18.75" customHeight="1" x14ac:dyDescent="0.3">
      <c r="A15" s="5"/>
      <c r="B15" s="3"/>
      <c r="C15" s="5"/>
      <c r="D15" s="5"/>
      <c r="E15" s="5"/>
      <c r="F15" s="5"/>
      <c r="G15" s="5"/>
      <c r="H15" s="5"/>
      <c r="I15" s="5"/>
      <c r="J15" s="5"/>
      <c r="K15" s="4"/>
      <c r="L15" s="74" t="s">
        <v>59</v>
      </c>
      <c r="M15" s="74"/>
      <c r="N15" s="4"/>
      <c r="O15" s="48"/>
      <c r="P15" s="48"/>
    </row>
    <row r="16" spans="1:16" ht="15" customHeight="1" x14ac:dyDescent="0.3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74" t="s">
        <v>60</v>
      </c>
      <c r="M16" s="74"/>
      <c r="N16" s="4"/>
      <c r="O16" s="4"/>
    </row>
    <row r="17" spans="1:15" ht="18.75" x14ac:dyDescent="0.3">
      <c r="A17" s="5"/>
      <c r="B17" s="3" t="s">
        <v>61</v>
      </c>
      <c r="C17" s="4"/>
      <c r="D17" s="4"/>
      <c r="E17" s="4"/>
      <c r="F17" s="4"/>
      <c r="G17" s="4"/>
      <c r="H17" s="4"/>
      <c r="I17" s="4"/>
      <c r="J17" s="4"/>
      <c r="K17" s="4"/>
      <c r="L17" s="74" t="s">
        <v>62</v>
      </c>
      <c r="M17" s="74"/>
      <c r="N17" s="4"/>
      <c r="O17" s="4"/>
    </row>
    <row r="18" spans="1:15" ht="18.75" x14ac:dyDescent="0.3">
      <c r="A18" s="5"/>
      <c r="L18" s="74"/>
      <c r="M18" s="74"/>
    </row>
    <row r="19" spans="1:15" x14ac:dyDescent="0.25">
      <c r="A19" s="5"/>
    </row>
    <row r="20" spans="1:15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ht="18.75" x14ac:dyDescent="0.3">
      <c r="B51" s="3" t="s">
        <v>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103"/>
      <c r="N51" s="103"/>
      <c r="O51" s="103"/>
      <c r="P51" s="103"/>
    </row>
    <row r="52" spans="1:16" ht="18.75" x14ac:dyDescent="0.3">
      <c r="B52" s="3" t="s">
        <v>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4"/>
      <c r="N52" s="4"/>
      <c r="O52" s="4"/>
    </row>
    <row r="53" spans="1:16" ht="18.75" x14ac:dyDescent="0.3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  <c r="N53" s="4"/>
      <c r="O53" s="4"/>
    </row>
    <row r="54" spans="1:16" ht="18.75" x14ac:dyDescent="0.3">
      <c r="B54" s="3" t="s">
        <v>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4"/>
    </row>
    <row r="55" spans="1:16" ht="18.75" x14ac:dyDescent="0.3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</row>
    <row r="56" spans="1:16" ht="18.75" x14ac:dyDescent="0.3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</row>
    <row r="57" spans="1:16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  <c r="O57" s="4"/>
    </row>
    <row r="58" spans="1:16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4"/>
    </row>
    <row r="59" spans="1:16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</row>
  </sheetData>
  <sortState ref="B6:Q10">
    <sortCondition descending="1" ref="O6:O10"/>
  </sortState>
  <mergeCells count="5">
    <mergeCell ref="M51:P51"/>
    <mergeCell ref="A1:P1"/>
    <mergeCell ref="A2:P2"/>
    <mergeCell ref="A3:P3"/>
    <mergeCell ref="A4:P4"/>
  </mergeCells>
  <pageMargins left="0.7" right="0.5600000000000000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topLeftCell="A4" zoomScaleNormal="100" workbookViewId="0">
      <selection activeCell="B16" sqref="B16"/>
    </sheetView>
  </sheetViews>
  <sheetFormatPr defaultRowHeight="15" x14ac:dyDescent="0.25"/>
  <cols>
    <col min="1" max="1" width="6" style="1" customWidth="1"/>
    <col min="2" max="2" width="35.7109375" style="1" customWidth="1"/>
    <col min="3" max="3" width="8.28515625" customWidth="1"/>
    <col min="4" max="4" width="5.42578125" customWidth="1"/>
    <col min="5" max="5" width="5.28515625" customWidth="1"/>
    <col min="6" max="8" width="5.7109375" customWidth="1"/>
    <col min="9" max="9" width="6.7109375" customWidth="1"/>
    <col min="10" max="10" width="8" customWidth="1"/>
    <col min="11" max="11" width="8.28515625" bestFit="1" customWidth="1"/>
    <col min="12" max="12" width="8.140625" customWidth="1"/>
    <col min="13" max="13" width="8.85546875" customWidth="1"/>
    <col min="14" max="14" width="7.28515625" customWidth="1"/>
  </cols>
  <sheetData>
    <row r="1" spans="1:14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6.5" x14ac:dyDescent="0.25">
      <c r="A4" s="109" t="s">
        <v>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6.5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63"/>
      <c r="M5" s="63"/>
    </row>
    <row r="6" spans="1:14" ht="137.25" customHeight="1" x14ac:dyDescent="0.25">
      <c r="A6" s="72" t="s">
        <v>51</v>
      </c>
      <c r="B6" s="72" t="s">
        <v>52</v>
      </c>
      <c r="C6" s="93" t="s">
        <v>103</v>
      </c>
      <c r="D6" s="93" t="s">
        <v>110</v>
      </c>
      <c r="E6" s="93" t="s">
        <v>111</v>
      </c>
      <c r="F6" s="93" t="s">
        <v>112</v>
      </c>
      <c r="G6" s="93" t="s">
        <v>113</v>
      </c>
      <c r="H6" s="93" t="s">
        <v>114</v>
      </c>
      <c r="I6" s="93" t="s">
        <v>115</v>
      </c>
      <c r="J6" s="93" t="s">
        <v>116</v>
      </c>
      <c r="K6" s="64" t="s">
        <v>0</v>
      </c>
      <c r="L6" s="64" t="s">
        <v>7</v>
      </c>
      <c r="M6" s="64" t="s">
        <v>8</v>
      </c>
      <c r="N6" s="64" t="s">
        <v>5</v>
      </c>
    </row>
    <row r="7" spans="1:14" ht="26.25" customHeight="1" x14ac:dyDescent="0.25">
      <c r="A7" s="6">
        <v>1</v>
      </c>
      <c r="B7" s="31" t="s">
        <v>48</v>
      </c>
      <c r="C7" s="47">
        <v>82</v>
      </c>
      <c r="D7" s="47">
        <v>90</v>
      </c>
      <c r="E7" s="47">
        <v>90</v>
      </c>
      <c r="F7" s="13">
        <v>75</v>
      </c>
      <c r="G7" s="13">
        <v>82</v>
      </c>
      <c r="H7" s="13">
        <v>92</v>
      </c>
      <c r="I7" s="13">
        <v>90</v>
      </c>
      <c r="J7" s="13">
        <v>82</v>
      </c>
      <c r="K7" s="7">
        <f>AVERAGE(C7:J7)</f>
        <v>85.375</v>
      </c>
      <c r="L7" s="7">
        <v>0</v>
      </c>
      <c r="M7" s="7">
        <f>K7+L7</f>
        <v>85.375</v>
      </c>
      <c r="N7" s="9"/>
    </row>
    <row r="8" spans="1:14" ht="26.25" customHeight="1" x14ac:dyDescent="0.25">
      <c r="A8" s="65"/>
      <c r="B8" s="66"/>
      <c r="C8" s="67"/>
      <c r="D8" s="67"/>
      <c r="E8" s="67"/>
      <c r="F8" s="68"/>
      <c r="G8" s="68"/>
      <c r="H8" s="68"/>
      <c r="I8" s="68"/>
      <c r="J8" s="68"/>
      <c r="K8" s="15"/>
      <c r="L8" s="15"/>
      <c r="M8" s="15"/>
      <c r="N8" s="69"/>
    </row>
    <row r="9" spans="1:14" ht="21.75" customHeight="1" x14ac:dyDescent="0.3">
      <c r="A9" s="3" t="s">
        <v>2</v>
      </c>
      <c r="B9" s="2"/>
      <c r="C9" s="2"/>
      <c r="D9" s="2"/>
      <c r="J9" s="74" t="s">
        <v>53</v>
      </c>
      <c r="K9" s="74"/>
      <c r="L9" s="74"/>
      <c r="M9" s="74"/>
      <c r="N9" s="74"/>
    </row>
    <row r="10" spans="1:14" ht="18.75" customHeight="1" x14ac:dyDescent="0.3">
      <c r="A10" s="3" t="s">
        <v>3</v>
      </c>
      <c r="B10" s="2"/>
      <c r="C10" s="2"/>
      <c r="D10" s="2"/>
      <c r="J10" s="74" t="s">
        <v>54</v>
      </c>
      <c r="K10" s="74"/>
      <c r="L10" s="74"/>
      <c r="M10" s="74"/>
      <c r="N10" s="74"/>
    </row>
    <row r="11" spans="1:14" ht="18.75" x14ac:dyDescent="0.3">
      <c r="A11" s="3"/>
      <c r="B11" s="2"/>
      <c r="C11" s="2"/>
      <c r="D11" s="2"/>
      <c r="J11" s="74"/>
      <c r="K11" s="74"/>
      <c r="L11" s="2"/>
      <c r="M11" s="4"/>
      <c r="N11" s="4"/>
    </row>
    <row r="12" spans="1:14" ht="18.75" customHeight="1" x14ac:dyDescent="0.3">
      <c r="A12" s="3" t="s">
        <v>4</v>
      </c>
      <c r="B12" s="2"/>
      <c r="C12" s="2"/>
      <c r="D12" s="2"/>
      <c r="J12" s="74" t="s">
        <v>55</v>
      </c>
      <c r="K12" s="74"/>
      <c r="L12" s="17"/>
      <c r="M12" s="74"/>
      <c r="N12" s="74"/>
    </row>
    <row r="13" spans="1:14" ht="18.75" customHeight="1" x14ac:dyDescent="0.3">
      <c r="A13" s="5"/>
      <c r="B13" s="5"/>
      <c r="C13" s="5"/>
      <c r="D13" s="5"/>
      <c r="E13" s="5"/>
      <c r="F13" s="5"/>
      <c r="G13" s="5"/>
      <c r="H13" s="4"/>
      <c r="I13" s="4"/>
      <c r="J13" s="74" t="s">
        <v>56</v>
      </c>
      <c r="K13" s="74"/>
      <c r="L13" s="74"/>
      <c r="M13" s="74"/>
      <c r="N13" s="74"/>
    </row>
    <row r="14" spans="1:14" ht="18.75" customHeight="1" x14ac:dyDescent="0.3">
      <c r="A14" s="5"/>
      <c r="B14" s="5"/>
      <c r="C14" s="5"/>
      <c r="D14" s="5"/>
      <c r="E14" s="5"/>
      <c r="F14" s="5"/>
      <c r="G14" s="5"/>
      <c r="H14" s="4"/>
      <c r="I14" s="4"/>
      <c r="J14" s="74" t="s">
        <v>57</v>
      </c>
      <c r="K14" s="74"/>
      <c r="L14" s="74"/>
      <c r="M14" s="74"/>
      <c r="N14" s="74"/>
    </row>
    <row r="15" spans="1:14" ht="18.75" customHeight="1" x14ac:dyDescent="0.3">
      <c r="A15" s="5"/>
      <c r="B15" s="5"/>
      <c r="C15" s="5"/>
      <c r="D15" s="5"/>
      <c r="E15" s="5"/>
      <c r="F15" s="5"/>
      <c r="G15" s="5"/>
      <c r="H15" s="4"/>
      <c r="I15" s="4"/>
      <c r="J15" s="74" t="s">
        <v>58</v>
      </c>
      <c r="K15" s="74"/>
      <c r="L15" s="103"/>
      <c r="M15" s="103"/>
      <c r="N15" s="103"/>
    </row>
    <row r="16" spans="1:14" ht="18.75" customHeight="1" x14ac:dyDescent="0.3">
      <c r="A16" s="5"/>
      <c r="B16" s="5"/>
      <c r="C16" s="5"/>
      <c r="D16" s="5"/>
      <c r="E16" s="5"/>
      <c r="F16" s="5"/>
      <c r="G16" s="5"/>
      <c r="H16" s="4"/>
      <c r="I16" s="4"/>
      <c r="J16" s="74" t="s">
        <v>59</v>
      </c>
      <c r="K16" s="74"/>
      <c r="L16" s="74"/>
      <c r="M16" s="74"/>
      <c r="N16" s="74"/>
    </row>
    <row r="17" spans="1:14" ht="15" customHeight="1" x14ac:dyDescent="0.3">
      <c r="A17" s="5"/>
      <c r="B17" s="5"/>
      <c r="C17" s="5"/>
      <c r="D17" s="5"/>
      <c r="E17" s="5"/>
      <c r="F17" s="5"/>
      <c r="G17" s="5"/>
      <c r="H17" s="4"/>
      <c r="I17" s="4"/>
      <c r="J17" s="74" t="s">
        <v>60</v>
      </c>
      <c r="K17" s="74"/>
      <c r="L17" s="74"/>
      <c r="M17" s="74"/>
      <c r="N17" s="74"/>
    </row>
    <row r="18" spans="1:14" ht="18.75" x14ac:dyDescent="0.3">
      <c r="A18" s="3" t="s">
        <v>61</v>
      </c>
      <c r="B18" s="4"/>
      <c r="C18" s="4"/>
      <c r="D18" s="4"/>
      <c r="E18" s="4"/>
      <c r="F18" s="4"/>
      <c r="G18" s="4"/>
      <c r="H18" s="4"/>
      <c r="I18" s="4"/>
      <c r="J18" s="74" t="s">
        <v>62</v>
      </c>
      <c r="K18" s="74"/>
      <c r="L18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ht="18.75" x14ac:dyDescent="0.3">
      <c r="B52" s="3" t="s">
        <v>2</v>
      </c>
      <c r="C52" s="2"/>
      <c r="D52" s="2"/>
      <c r="E52" s="2"/>
      <c r="F52" s="2"/>
      <c r="G52" s="2"/>
      <c r="H52" s="2"/>
      <c r="I52" s="2"/>
      <c r="J52" s="2"/>
      <c r="K52" s="103"/>
      <c r="L52" s="103"/>
      <c r="M52" s="103"/>
      <c r="N52" s="103"/>
    </row>
    <row r="53" spans="1:14" ht="18.75" x14ac:dyDescent="0.3">
      <c r="B53" s="3" t="s">
        <v>3</v>
      </c>
      <c r="C53" s="2"/>
      <c r="D53" s="2"/>
      <c r="E53" s="2"/>
      <c r="F53" s="2"/>
      <c r="G53" s="2"/>
      <c r="H53" s="2"/>
      <c r="I53" s="2"/>
      <c r="J53" s="2"/>
      <c r="K53" s="4"/>
      <c r="L53" s="4"/>
      <c r="M53" s="4"/>
    </row>
    <row r="54" spans="1:14" ht="18.75" x14ac:dyDescent="0.3">
      <c r="B54" s="3"/>
      <c r="C54" s="2"/>
      <c r="D54" s="2"/>
      <c r="E54" s="2"/>
      <c r="F54" s="2"/>
      <c r="G54" s="2"/>
      <c r="H54" s="2"/>
      <c r="I54" s="2"/>
      <c r="J54" s="2"/>
      <c r="K54" s="4"/>
      <c r="L54" s="4"/>
      <c r="M54" s="4"/>
    </row>
    <row r="55" spans="1:14" ht="18.75" x14ac:dyDescent="0.3">
      <c r="B55" s="3" t="s">
        <v>4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2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</row>
    <row r="57" spans="1:14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</sheetData>
  <sortState ref="B7:O9">
    <sortCondition descending="1" ref="M7:M9"/>
  </sortState>
  <mergeCells count="7">
    <mergeCell ref="L15:N15"/>
    <mergeCell ref="K52:N52"/>
    <mergeCell ref="A1:N1"/>
    <mergeCell ref="A2:N2"/>
    <mergeCell ref="A3:N3"/>
    <mergeCell ref="A4:N4"/>
    <mergeCell ref="A5:K5"/>
  </mergeCells>
  <pageMargins left="0.7" right="0.56000000000000005" top="0.55000000000000004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topLeftCell="A7" zoomScaleNormal="100" workbookViewId="0">
      <selection activeCell="F7" sqref="F7"/>
    </sheetView>
  </sheetViews>
  <sheetFormatPr defaultRowHeight="15" x14ac:dyDescent="0.25"/>
  <cols>
    <col min="1" max="1" width="6" style="1" customWidth="1"/>
    <col min="2" max="2" width="35.7109375" style="1" customWidth="1"/>
    <col min="3" max="4" width="5.42578125" customWidth="1"/>
    <col min="5" max="7" width="6.140625" customWidth="1"/>
    <col min="8" max="8" width="5.7109375" customWidth="1"/>
    <col min="9" max="9" width="6.7109375" customWidth="1"/>
    <col min="10" max="10" width="6.140625" customWidth="1"/>
    <col min="11" max="11" width="8.28515625" bestFit="1" customWidth="1"/>
    <col min="12" max="12" width="8.140625" customWidth="1"/>
    <col min="13" max="13" width="8.85546875" customWidth="1"/>
    <col min="14" max="14" width="8.28515625" customWidth="1"/>
  </cols>
  <sheetData>
    <row r="1" spans="1:14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6.5" x14ac:dyDescent="0.25">
      <c r="A4" s="109" t="s">
        <v>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8.25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27"/>
      <c r="M5" s="27"/>
    </row>
    <row r="6" spans="1:14" ht="137.25" customHeight="1" x14ac:dyDescent="0.25">
      <c r="A6" s="72" t="s">
        <v>51</v>
      </c>
      <c r="B6" s="72" t="s">
        <v>52</v>
      </c>
      <c r="C6" s="22" t="s">
        <v>193</v>
      </c>
      <c r="D6" s="22" t="s">
        <v>194</v>
      </c>
      <c r="E6" s="22" t="s">
        <v>195</v>
      </c>
      <c r="F6" s="22" t="s">
        <v>196</v>
      </c>
      <c r="G6" s="22" t="s">
        <v>197</v>
      </c>
      <c r="H6" s="22" t="s">
        <v>198</v>
      </c>
      <c r="I6" s="22" t="s">
        <v>199</v>
      </c>
      <c r="J6" s="22" t="s">
        <v>200</v>
      </c>
      <c r="K6" s="64" t="s">
        <v>0</v>
      </c>
      <c r="L6" s="64" t="s">
        <v>7</v>
      </c>
      <c r="M6" s="64" t="s">
        <v>8</v>
      </c>
      <c r="N6" s="64" t="s">
        <v>5</v>
      </c>
    </row>
    <row r="7" spans="1:14" ht="26.25" customHeight="1" x14ac:dyDescent="0.25">
      <c r="A7" s="6">
        <v>1</v>
      </c>
      <c r="B7" s="31" t="s">
        <v>17</v>
      </c>
      <c r="C7" s="13">
        <v>92</v>
      </c>
      <c r="D7" s="13">
        <v>95</v>
      </c>
      <c r="E7" s="13">
        <v>95</v>
      </c>
      <c r="F7" s="13">
        <f>[3]rep_6!F26</f>
        <v>90</v>
      </c>
      <c r="G7" s="13">
        <v>97</v>
      </c>
      <c r="H7" s="13">
        <v>92</v>
      </c>
      <c r="I7" s="13">
        <v>96</v>
      </c>
      <c r="J7" s="13">
        <v>95</v>
      </c>
      <c r="K7" s="7">
        <f>AVERAGE(C7:J7)</f>
        <v>94</v>
      </c>
      <c r="L7" s="7">
        <v>0</v>
      </c>
      <c r="M7" s="7">
        <f>K7+L7</f>
        <v>94</v>
      </c>
      <c r="N7" s="9" t="s">
        <v>6</v>
      </c>
    </row>
    <row r="8" spans="1:14" ht="26.25" customHeight="1" x14ac:dyDescent="0.25">
      <c r="A8" s="6">
        <v>2</v>
      </c>
      <c r="B8" s="31" t="s">
        <v>18</v>
      </c>
      <c r="C8" s="47">
        <v>90</v>
      </c>
      <c r="D8" s="47">
        <v>90</v>
      </c>
      <c r="E8" s="47">
        <v>92</v>
      </c>
      <c r="F8" s="47">
        <v>82</v>
      </c>
      <c r="G8" s="13">
        <v>91</v>
      </c>
      <c r="H8" s="13">
        <v>92</v>
      </c>
      <c r="I8" s="13">
        <v>90</v>
      </c>
      <c r="J8" s="13">
        <v>92</v>
      </c>
      <c r="K8" s="7">
        <f>AVERAGE(C8:J8)</f>
        <v>89.875</v>
      </c>
      <c r="L8" s="7">
        <v>0</v>
      </c>
      <c r="M8" s="7">
        <f>K8+L8</f>
        <v>89.875</v>
      </c>
      <c r="N8" s="9"/>
    </row>
    <row r="9" spans="1:14" ht="26.25" customHeigh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15"/>
      <c r="L9" s="15"/>
      <c r="M9" s="15"/>
      <c r="N9" s="69"/>
    </row>
    <row r="10" spans="1:14" ht="21.75" customHeight="1" x14ac:dyDescent="0.3">
      <c r="A10" s="3" t="s">
        <v>2</v>
      </c>
      <c r="B10" s="2"/>
      <c r="C10" s="2"/>
      <c r="D10" s="2"/>
      <c r="J10" s="74" t="s">
        <v>53</v>
      </c>
      <c r="K10" s="74"/>
      <c r="L10" s="74"/>
      <c r="M10" s="74"/>
      <c r="N10" s="74"/>
    </row>
    <row r="11" spans="1:14" ht="18.75" customHeight="1" x14ac:dyDescent="0.3">
      <c r="A11" s="3" t="s">
        <v>3</v>
      </c>
      <c r="B11" s="2"/>
      <c r="C11" s="2"/>
      <c r="D11" s="2"/>
      <c r="J11" s="74" t="s">
        <v>54</v>
      </c>
      <c r="K11" s="74"/>
      <c r="L11" s="74"/>
      <c r="M11" s="74"/>
      <c r="N11" s="74"/>
    </row>
    <row r="12" spans="1:14" ht="18.75" x14ac:dyDescent="0.3">
      <c r="A12" s="3"/>
      <c r="B12" s="2"/>
      <c r="C12" s="2"/>
      <c r="D12" s="2"/>
      <c r="J12" s="74"/>
      <c r="K12" s="74"/>
      <c r="L12" s="2"/>
      <c r="M12" s="4"/>
      <c r="N12" s="4"/>
    </row>
    <row r="13" spans="1:14" ht="18.75" customHeight="1" x14ac:dyDescent="0.3">
      <c r="A13" s="3" t="s">
        <v>4</v>
      </c>
      <c r="B13" s="2"/>
      <c r="C13" s="2"/>
      <c r="D13" s="2"/>
      <c r="J13" s="74" t="s">
        <v>55</v>
      </c>
      <c r="K13" s="74"/>
      <c r="L13" s="17"/>
      <c r="M13" s="74"/>
      <c r="N13" s="74"/>
    </row>
    <row r="14" spans="1:14" ht="18.75" customHeight="1" x14ac:dyDescent="0.3">
      <c r="A14" s="5"/>
      <c r="B14" s="5"/>
      <c r="C14" s="5"/>
      <c r="D14" s="5"/>
      <c r="E14" s="5"/>
      <c r="F14" s="5"/>
      <c r="G14" s="5"/>
      <c r="H14" s="4"/>
      <c r="I14" s="4"/>
      <c r="J14" s="74" t="s">
        <v>56</v>
      </c>
      <c r="K14" s="74"/>
      <c r="L14" s="74"/>
      <c r="M14" s="74"/>
      <c r="N14" s="74"/>
    </row>
    <row r="15" spans="1:14" ht="18.75" customHeight="1" x14ac:dyDescent="0.3">
      <c r="A15" s="5"/>
      <c r="B15" s="5"/>
      <c r="C15" s="5"/>
      <c r="D15" s="5"/>
      <c r="E15" s="5"/>
      <c r="F15" s="5"/>
      <c r="G15" s="5"/>
      <c r="H15" s="4"/>
      <c r="I15" s="4"/>
      <c r="J15" s="74" t="s">
        <v>57</v>
      </c>
      <c r="K15" s="74"/>
      <c r="L15" s="74"/>
      <c r="M15" s="74"/>
      <c r="N15" s="74"/>
    </row>
    <row r="16" spans="1:14" ht="18.75" customHeight="1" x14ac:dyDescent="0.3">
      <c r="A16" s="5"/>
      <c r="B16" s="5"/>
      <c r="C16" s="5"/>
      <c r="D16" s="5"/>
      <c r="E16" s="5"/>
      <c r="F16" s="5"/>
      <c r="G16" s="5"/>
      <c r="H16" s="4"/>
      <c r="I16" s="4"/>
      <c r="J16" s="74" t="s">
        <v>58</v>
      </c>
      <c r="K16" s="74"/>
      <c r="L16" s="17"/>
      <c r="M16" s="17"/>
      <c r="N16" s="17"/>
    </row>
    <row r="17" spans="1:14" ht="18.75" customHeight="1" x14ac:dyDescent="0.3">
      <c r="A17" s="5"/>
      <c r="B17" s="5"/>
      <c r="C17" s="5"/>
      <c r="D17" s="5"/>
      <c r="E17" s="5"/>
      <c r="F17" s="5"/>
      <c r="G17" s="5"/>
      <c r="H17" s="4"/>
      <c r="I17" s="4"/>
      <c r="J17" s="74" t="s">
        <v>59</v>
      </c>
      <c r="K17" s="74"/>
      <c r="L17" s="74"/>
      <c r="M17" s="74"/>
      <c r="N17" s="74"/>
    </row>
    <row r="18" spans="1:14" ht="15" customHeight="1" x14ac:dyDescent="0.3">
      <c r="A18" s="5"/>
      <c r="B18" s="5"/>
      <c r="C18" s="5"/>
      <c r="D18" s="5"/>
      <c r="E18" s="5"/>
      <c r="F18" s="5"/>
      <c r="G18" s="5"/>
      <c r="H18" s="4"/>
      <c r="I18" s="4"/>
      <c r="J18" s="74" t="s">
        <v>60</v>
      </c>
      <c r="K18" s="74"/>
      <c r="L18" s="74"/>
      <c r="M18" s="74"/>
      <c r="N18" s="74"/>
    </row>
    <row r="19" spans="1:14" ht="18.75" x14ac:dyDescent="0.3">
      <c r="A19" s="3" t="s">
        <v>61</v>
      </c>
      <c r="B19" s="4"/>
      <c r="C19" s="4"/>
      <c r="D19" s="4"/>
      <c r="E19" s="4"/>
      <c r="F19" s="4"/>
      <c r="G19" s="4"/>
      <c r="H19" s="4"/>
      <c r="I19" s="4"/>
      <c r="J19" s="74" t="s">
        <v>62</v>
      </c>
      <c r="K19" s="74"/>
      <c r="L19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ht="18.75" x14ac:dyDescent="0.3">
      <c r="B53" s="3" t="s">
        <v>2</v>
      </c>
      <c r="C53" s="2"/>
      <c r="D53" s="2"/>
      <c r="E53" s="2"/>
      <c r="F53" s="2"/>
      <c r="G53" s="2"/>
      <c r="H53" s="2"/>
      <c r="I53" s="2"/>
      <c r="J53" s="2"/>
      <c r="K53" s="103"/>
      <c r="L53" s="103"/>
      <c r="M53" s="103"/>
      <c r="N53" s="103"/>
    </row>
    <row r="54" spans="1:14" ht="18.75" x14ac:dyDescent="0.3">
      <c r="B54" s="3" t="s">
        <v>3</v>
      </c>
      <c r="C54" s="2"/>
      <c r="D54" s="2"/>
      <c r="E54" s="2"/>
      <c r="F54" s="2"/>
      <c r="G54" s="2"/>
      <c r="H54" s="2"/>
      <c r="I54" s="2"/>
      <c r="J54" s="2"/>
      <c r="K54" s="4"/>
      <c r="L54" s="4"/>
      <c r="M54" s="4"/>
    </row>
    <row r="55" spans="1:14" ht="18.75" x14ac:dyDescent="0.3">
      <c r="B55" s="3"/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 t="s">
        <v>4</v>
      </c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</sheetData>
  <sortState ref="B8:O11">
    <sortCondition descending="1" ref="M8:M11"/>
  </sortState>
  <mergeCells count="6">
    <mergeCell ref="K53:N53"/>
    <mergeCell ref="A1:N1"/>
    <mergeCell ref="A2:N2"/>
    <mergeCell ref="A3:N3"/>
    <mergeCell ref="A4:N4"/>
    <mergeCell ref="A5:K5"/>
  </mergeCells>
  <pageMargins left="0.7" right="0.5600000000000000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Layout" topLeftCell="A4" zoomScaleNormal="100" workbookViewId="0">
      <selection activeCell="G6" sqref="G6"/>
    </sheetView>
  </sheetViews>
  <sheetFormatPr defaultRowHeight="15" x14ac:dyDescent="0.25"/>
  <cols>
    <col min="1" max="1" width="6" style="1" customWidth="1"/>
    <col min="2" max="2" width="33.7109375" style="1" customWidth="1"/>
    <col min="3" max="3" width="6.85546875" customWidth="1"/>
    <col min="4" max="5" width="7" customWidth="1"/>
    <col min="6" max="9" width="6" customWidth="1"/>
    <col min="10" max="10" width="8.28515625" bestFit="1" customWidth="1"/>
    <col min="11" max="11" width="8.140625" customWidth="1"/>
    <col min="12" max="12" width="8.85546875" customWidth="1"/>
    <col min="13" max="13" width="10.28515625" customWidth="1"/>
  </cols>
  <sheetData>
    <row r="1" spans="1:13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6.5" x14ac:dyDescent="0.25">
      <c r="A4" s="109" t="s">
        <v>70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.600000000000001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63"/>
      <c r="L5" s="63"/>
    </row>
    <row r="6" spans="1:13" ht="137.25" customHeight="1" x14ac:dyDescent="0.25">
      <c r="A6" s="72" t="s">
        <v>51</v>
      </c>
      <c r="B6" s="72" t="s">
        <v>52</v>
      </c>
      <c r="C6" s="33" t="s">
        <v>103</v>
      </c>
      <c r="D6" s="33" t="s">
        <v>104</v>
      </c>
      <c r="E6" s="33" t="s">
        <v>105</v>
      </c>
      <c r="F6" s="33" t="s">
        <v>106</v>
      </c>
      <c r="G6" s="33" t="s">
        <v>107</v>
      </c>
      <c r="H6" s="33" t="s">
        <v>108</v>
      </c>
      <c r="I6" s="33" t="s">
        <v>109</v>
      </c>
      <c r="J6" s="62" t="s">
        <v>0</v>
      </c>
      <c r="K6" s="62" t="s">
        <v>7</v>
      </c>
      <c r="L6" s="62" t="s">
        <v>8</v>
      </c>
      <c r="M6" s="62" t="s">
        <v>5</v>
      </c>
    </row>
    <row r="7" spans="1:13" ht="25.9" customHeight="1" x14ac:dyDescent="0.25">
      <c r="A7" s="6">
        <v>1</v>
      </c>
      <c r="B7" s="24" t="s">
        <v>49</v>
      </c>
      <c r="C7" s="47">
        <v>98</v>
      </c>
      <c r="D7" s="47">
        <v>96</v>
      </c>
      <c r="E7" s="13">
        <v>96</v>
      </c>
      <c r="F7" s="13">
        <v>100</v>
      </c>
      <c r="G7" s="13">
        <v>90</v>
      </c>
      <c r="H7" s="13">
        <v>94</v>
      </c>
      <c r="I7" s="13">
        <v>95</v>
      </c>
      <c r="J7" s="7">
        <f t="shared" ref="J7:J8" si="0">AVERAGE(C7:I7)</f>
        <v>95.571428571428569</v>
      </c>
      <c r="K7" s="7">
        <v>0</v>
      </c>
      <c r="L7" s="7">
        <f t="shared" ref="L7:L8" si="1">J7+K7</f>
        <v>95.571428571428569</v>
      </c>
      <c r="M7" s="9" t="s">
        <v>6</v>
      </c>
    </row>
    <row r="8" spans="1:13" ht="25.9" customHeight="1" x14ac:dyDescent="0.25">
      <c r="A8" s="6">
        <v>2</v>
      </c>
      <c r="B8" s="32" t="s">
        <v>50</v>
      </c>
      <c r="C8" s="47">
        <v>98</v>
      </c>
      <c r="D8" s="47">
        <v>96</v>
      </c>
      <c r="E8" s="13">
        <v>98</v>
      </c>
      <c r="F8" s="13">
        <v>93</v>
      </c>
      <c r="G8" s="13">
        <v>92</v>
      </c>
      <c r="H8" s="13">
        <v>90</v>
      </c>
      <c r="I8" s="13">
        <v>95</v>
      </c>
      <c r="J8" s="7">
        <f t="shared" si="0"/>
        <v>94.571428571428569</v>
      </c>
      <c r="K8" s="7">
        <v>0</v>
      </c>
      <c r="L8" s="7">
        <f t="shared" si="1"/>
        <v>94.571428571428569</v>
      </c>
      <c r="M8" s="9" t="s">
        <v>6</v>
      </c>
    </row>
    <row r="9" spans="1:13" ht="30" customHeight="1" x14ac:dyDescent="0.3">
      <c r="B9" s="3" t="s">
        <v>2</v>
      </c>
      <c r="C9" s="2"/>
      <c r="D9" s="2"/>
      <c r="E9" s="2"/>
      <c r="F9" s="2"/>
      <c r="J9" s="74"/>
      <c r="K9" s="86" t="s">
        <v>53</v>
      </c>
      <c r="L9" s="86"/>
      <c r="M9" s="86"/>
    </row>
    <row r="10" spans="1:13" ht="18.75" x14ac:dyDescent="0.3">
      <c r="B10" s="3" t="s">
        <v>3</v>
      </c>
      <c r="C10" s="2"/>
      <c r="D10" s="2"/>
      <c r="E10" s="2"/>
      <c r="F10" s="2"/>
      <c r="J10" s="74"/>
      <c r="K10" s="86" t="s">
        <v>54</v>
      </c>
      <c r="L10" s="86"/>
      <c r="M10" s="86"/>
    </row>
    <row r="11" spans="1:13" ht="7.5" customHeight="1" x14ac:dyDescent="0.3">
      <c r="B11" s="3"/>
      <c r="C11" s="2"/>
      <c r="D11" s="2"/>
      <c r="E11" s="2"/>
      <c r="F11" s="2"/>
      <c r="J11" s="74"/>
      <c r="K11" s="86"/>
      <c r="L11" s="86"/>
      <c r="M11" s="2"/>
    </row>
    <row r="12" spans="1:13" ht="18.75" x14ac:dyDescent="0.3">
      <c r="B12" s="3" t="s">
        <v>4</v>
      </c>
      <c r="C12" s="5"/>
      <c r="D12" s="5"/>
      <c r="E12" s="5"/>
      <c r="F12" s="5"/>
      <c r="G12" s="5"/>
      <c r="H12" s="4"/>
      <c r="I12" s="4"/>
      <c r="J12" s="74"/>
      <c r="K12" s="86" t="s">
        <v>55</v>
      </c>
      <c r="L12" s="86"/>
      <c r="M12" s="17"/>
    </row>
    <row r="13" spans="1:13" ht="18.75" customHeight="1" x14ac:dyDescent="0.3">
      <c r="A13" s="5"/>
      <c r="B13" s="3"/>
      <c r="C13" s="5"/>
      <c r="D13" s="5"/>
      <c r="E13" s="5"/>
      <c r="F13" s="5"/>
      <c r="G13" s="5"/>
      <c r="H13" s="4"/>
      <c r="I13" s="4"/>
      <c r="J13" s="74"/>
      <c r="K13" s="86" t="s">
        <v>56</v>
      </c>
      <c r="L13" s="86"/>
      <c r="M13" s="86"/>
    </row>
    <row r="14" spans="1:13" ht="18.75" customHeight="1" x14ac:dyDescent="0.3">
      <c r="A14" s="5"/>
      <c r="B14" s="3"/>
      <c r="C14" s="5"/>
      <c r="D14" s="5"/>
      <c r="E14" s="5"/>
      <c r="F14" s="5"/>
      <c r="G14" s="5"/>
      <c r="H14" s="4"/>
      <c r="I14" s="4"/>
      <c r="J14" s="74"/>
      <c r="K14" s="86" t="s">
        <v>57</v>
      </c>
      <c r="L14" s="86"/>
      <c r="M14" s="86"/>
    </row>
    <row r="15" spans="1:13" ht="18.75" customHeight="1" x14ac:dyDescent="0.3">
      <c r="A15" s="5"/>
      <c r="B15" s="3"/>
      <c r="C15" s="5"/>
      <c r="D15" s="5"/>
      <c r="E15" s="5"/>
      <c r="F15" s="5"/>
      <c r="G15" s="5"/>
      <c r="H15" s="4"/>
      <c r="I15" s="4"/>
      <c r="J15" s="74"/>
      <c r="K15" s="86" t="s">
        <v>58</v>
      </c>
      <c r="L15" s="86"/>
      <c r="M15" s="17"/>
    </row>
    <row r="16" spans="1:13" ht="18.75" customHeight="1" x14ac:dyDescent="0.3">
      <c r="A16" s="5"/>
      <c r="B16" s="3"/>
      <c r="C16" s="5"/>
      <c r="D16" s="5"/>
      <c r="E16" s="5"/>
      <c r="F16" s="5"/>
      <c r="G16" s="5"/>
      <c r="H16" s="4"/>
      <c r="I16" s="4"/>
      <c r="J16" s="74"/>
      <c r="K16" s="86" t="s">
        <v>59</v>
      </c>
      <c r="L16" s="86"/>
      <c r="M16" s="86"/>
    </row>
    <row r="17" spans="1:13" ht="18.75" customHeight="1" x14ac:dyDescent="0.3">
      <c r="A17" s="5"/>
      <c r="B17" s="3"/>
      <c r="C17" s="4"/>
      <c r="D17" s="4"/>
      <c r="E17" s="4"/>
      <c r="F17" s="4"/>
      <c r="G17" s="4"/>
      <c r="H17" s="4"/>
      <c r="I17" s="4"/>
      <c r="J17" s="74"/>
      <c r="K17" s="86" t="s">
        <v>60</v>
      </c>
      <c r="L17" s="86"/>
      <c r="M17" s="86"/>
    </row>
    <row r="18" spans="1:13" ht="15" customHeight="1" x14ac:dyDescent="0.3">
      <c r="A18" s="5"/>
      <c r="B18" s="3" t="s">
        <v>61</v>
      </c>
      <c r="C18" s="4"/>
      <c r="D18" s="4"/>
      <c r="E18" s="4"/>
      <c r="F18" s="4"/>
      <c r="G18" s="4"/>
      <c r="H18" s="4"/>
      <c r="I18" s="4"/>
      <c r="J18" s="74"/>
      <c r="K18" s="86" t="s">
        <v>62</v>
      </c>
      <c r="L18" s="86"/>
      <c r="M18" s="4"/>
    </row>
    <row r="19" spans="1:13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x14ac:dyDescent="0.25">
      <c r="A20" s="5"/>
    </row>
    <row r="21" spans="1:13" x14ac:dyDescent="0.25">
      <c r="A21" s="5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ht="18.75" x14ac:dyDescent="0.3">
      <c r="B53" s="3" t="s">
        <v>2</v>
      </c>
      <c r="C53" s="2"/>
      <c r="D53" s="2"/>
      <c r="E53" s="2"/>
      <c r="F53" s="2"/>
      <c r="G53" s="2"/>
      <c r="H53" s="2"/>
      <c r="I53" s="2"/>
      <c r="J53" s="103"/>
      <c r="K53" s="103"/>
      <c r="L53" s="103"/>
      <c r="M53" s="103"/>
    </row>
    <row r="54" spans="1:13" ht="18.75" x14ac:dyDescent="0.3">
      <c r="B54" s="3" t="s">
        <v>3</v>
      </c>
      <c r="C54" s="2"/>
      <c r="D54" s="2"/>
      <c r="E54" s="2"/>
      <c r="F54" s="2"/>
      <c r="G54" s="2"/>
      <c r="H54" s="2"/>
      <c r="I54" s="2"/>
      <c r="J54" s="4"/>
      <c r="K54" s="4"/>
      <c r="L54" s="4"/>
    </row>
    <row r="55" spans="1:13" ht="18.75" x14ac:dyDescent="0.3">
      <c r="B55" s="3"/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 t="s">
        <v>4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2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</sheetData>
  <sortState ref="B8:N12">
    <sortCondition descending="1" ref="L8:L12"/>
  </sortState>
  <mergeCells count="6">
    <mergeCell ref="J53:M53"/>
    <mergeCell ref="A1:M1"/>
    <mergeCell ref="A2:M2"/>
    <mergeCell ref="A3:M3"/>
    <mergeCell ref="A4:M4"/>
    <mergeCell ref="A5:J5"/>
  </mergeCells>
  <pageMargins left="0.7" right="0.5600000000000000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topLeftCell="A7" zoomScaleNormal="100" workbookViewId="0">
      <selection activeCell="M8" sqref="M8"/>
    </sheetView>
  </sheetViews>
  <sheetFormatPr defaultRowHeight="15" x14ac:dyDescent="0.25"/>
  <cols>
    <col min="1" max="1" width="6" style="1" customWidth="1"/>
    <col min="2" max="2" width="29" style="1" customWidth="1"/>
    <col min="3" max="5" width="7" customWidth="1"/>
    <col min="6" max="6" width="8" customWidth="1"/>
    <col min="7" max="8" width="6" customWidth="1"/>
    <col min="9" max="9" width="8.5703125" customWidth="1"/>
    <col min="10" max="10" width="8.28515625" bestFit="1" customWidth="1"/>
    <col min="11" max="11" width="8.140625" customWidth="1"/>
    <col min="12" max="12" width="8.85546875" customWidth="1"/>
    <col min="13" max="13" width="10.42578125" customWidth="1"/>
  </cols>
  <sheetData>
    <row r="1" spans="1:14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4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4" ht="16.5" x14ac:dyDescent="0.25">
      <c r="A4" s="109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8.25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27"/>
      <c r="L5" s="27"/>
    </row>
    <row r="6" spans="1:14" ht="137.25" customHeight="1" x14ac:dyDescent="0.25">
      <c r="A6" s="72" t="s">
        <v>51</v>
      </c>
      <c r="B6" s="72" t="s">
        <v>52</v>
      </c>
      <c r="C6" s="91" t="s">
        <v>193</v>
      </c>
      <c r="D6" s="91" t="s">
        <v>201</v>
      </c>
      <c r="E6" s="91" t="s">
        <v>202</v>
      </c>
      <c r="F6" s="91" t="s">
        <v>203</v>
      </c>
      <c r="G6" s="91" t="s">
        <v>204</v>
      </c>
      <c r="H6" s="91" t="s">
        <v>205</v>
      </c>
      <c r="I6" s="91" t="s">
        <v>206</v>
      </c>
      <c r="J6" s="41" t="s">
        <v>0</v>
      </c>
      <c r="K6" s="41" t="s">
        <v>7</v>
      </c>
      <c r="L6" s="41" t="s">
        <v>8</v>
      </c>
      <c r="M6" s="41" t="s">
        <v>5</v>
      </c>
    </row>
    <row r="7" spans="1:14" ht="23.45" customHeight="1" x14ac:dyDescent="0.25">
      <c r="A7" s="6">
        <v>1</v>
      </c>
      <c r="B7" s="32" t="s">
        <v>20</v>
      </c>
      <c r="C7" s="13">
        <v>97</v>
      </c>
      <c r="D7" s="13">
        <v>95</v>
      </c>
      <c r="E7" s="13">
        <v>98</v>
      </c>
      <c r="F7" s="13">
        <v>93</v>
      </c>
      <c r="G7" s="13">
        <v>93</v>
      </c>
      <c r="H7" s="13">
        <v>92</v>
      </c>
      <c r="I7" s="13">
        <v>92</v>
      </c>
      <c r="J7" s="7">
        <f t="shared" ref="J7:J9" si="0">AVERAGE(C7:I7)</f>
        <v>94.285714285714292</v>
      </c>
      <c r="K7" s="7">
        <v>0</v>
      </c>
      <c r="L7" s="7">
        <f t="shared" ref="L7" si="1">J7+K7</f>
        <v>94.285714285714292</v>
      </c>
      <c r="M7" s="9" t="s">
        <v>6</v>
      </c>
    </row>
    <row r="8" spans="1:14" ht="23.45" customHeight="1" x14ac:dyDescent="0.25">
      <c r="A8" s="6">
        <v>2</v>
      </c>
      <c r="B8" s="32" t="s">
        <v>19</v>
      </c>
      <c r="C8" s="47">
        <v>90</v>
      </c>
      <c r="D8" s="47">
        <v>90</v>
      </c>
      <c r="E8" s="13">
        <v>90</v>
      </c>
      <c r="F8" s="13">
        <v>90</v>
      </c>
      <c r="G8" s="13">
        <v>90</v>
      </c>
      <c r="H8" s="13">
        <v>76</v>
      </c>
      <c r="I8" s="13">
        <v>95</v>
      </c>
      <c r="J8" s="7">
        <f t="shared" si="0"/>
        <v>88.714285714285708</v>
      </c>
      <c r="K8" s="7">
        <v>0</v>
      </c>
      <c r="L8" s="7">
        <f t="shared" ref="L8:L9" si="2">J8+K8</f>
        <v>88.714285714285708</v>
      </c>
      <c r="M8" s="9"/>
    </row>
    <row r="9" spans="1:14" ht="23.45" customHeight="1" x14ac:dyDescent="0.25">
      <c r="A9" s="6">
        <v>3</v>
      </c>
      <c r="B9" s="24" t="s">
        <v>21</v>
      </c>
      <c r="C9" s="47">
        <v>80</v>
      </c>
      <c r="D9" s="47">
        <v>92</v>
      </c>
      <c r="E9" s="13">
        <v>90</v>
      </c>
      <c r="F9" s="13">
        <v>90</v>
      </c>
      <c r="G9" s="13">
        <v>90</v>
      </c>
      <c r="H9" s="13">
        <v>90</v>
      </c>
      <c r="I9" s="13">
        <v>80</v>
      </c>
      <c r="J9" s="7">
        <f t="shared" si="0"/>
        <v>87.428571428571431</v>
      </c>
      <c r="K9" s="7">
        <v>0</v>
      </c>
      <c r="L9" s="7">
        <f t="shared" si="2"/>
        <v>87.428571428571431</v>
      </c>
      <c r="M9" s="9"/>
    </row>
    <row r="10" spans="1:14" ht="13.15" customHeight="1" x14ac:dyDescent="0.25">
      <c r="A10" s="65"/>
      <c r="B10" s="98"/>
      <c r="C10" s="68"/>
      <c r="D10" s="68"/>
      <c r="E10" s="68"/>
      <c r="F10" s="68"/>
      <c r="G10" s="68"/>
      <c r="H10" s="68"/>
      <c r="I10" s="68"/>
      <c r="J10" s="15"/>
      <c r="K10" s="15"/>
      <c r="L10" s="15"/>
      <c r="M10" s="69"/>
    </row>
    <row r="11" spans="1:14" ht="16.899999999999999" customHeight="1" x14ac:dyDescent="0.3">
      <c r="B11" s="3" t="s">
        <v>2</v>
      </c>
      <c r="C11" s="2"/>
      <c r="D11" s="2"/>
      <c r="E11" s="2"/>
      <c r="F11" s="2"/>
      <c r="J11" s="86" t="s">
        <v>53</v>
      </c>
      <c r="K11" s="86"/>
      <c r="M11" s="86"/>
    </row>
    <row r="12" spans="1:14" ht="16.899999999999999" customHeight="1" x14ac:dyDescent="0.3">
      <c r="B12" s="3" t="s">
        <v>3</v>
      </c>
      <c r="C12" s="2"/>
      <c r="D12" s="2"/>
      <c r="E12" s="2"/>
      <c r="F12" s="2"/>
      <c r="J12" s="86" t="s">
        <v>54</v>
      </c>
      <c r="K12" s="86"/>
      <c r="M12" s="86"/>
    </row>
    <row r="13" spans="1:14" ht="16.899999999999999" customHeight="1" x14ac:dyDescent="0.3">
      <c r="B13" s="3"/>
      <c r="C13" s="2"/>
      <c r="D13" s="2"/>
      <c r="E13" s="2"/>
      <c r="F13" s="2"/>
      <c r="J13" s="86"/>
      <c r="K13" s="86"/>
      <c r="M13" s="2"/>
    </row>
    <row r="14" spans="1:14" ht="16.899999999999999" customHeight="1" x14ac:dyDescent="0.3">
      <c r="B14" s="3" t="s">
        <v>4</v>
      </c>
      <c r="C14" s="5"/>
      <c r="D14" s="5"/>
      <c r="E14" s="5"/>
      <c r="F14" s="5"/>
      <c r="G14" s="5"/>
      <c r="H14" s="4"/>
      <c r="I14" s="4"/>
      <c r="J14" s="86" t="s">
        <v>55</v>
      </c>
      <c r="K14" s="86"/>
      <c r="M14" s="86"/>
    </row>
    <row r="15" spans="1:14" ht="16.899999999999999" customHeight="1" x14ac:dyDescent="0.3">
      <c r="A15" s="5"/>
      <c r="B15" s="3"/>
      <c r="C15" s="5"/>
      <c r="D15" s="5"/>
      <c r="E15" s="5"/>
      <c r="F15" s="5"/>
      <c r="G15" s="5"/>
      <c r="H15" s="4"/>
      <c r="I15" s="4"/>
      <c r="J15" s="86" t="s">
        <v>56</v>
      </c>
      <c r="K15" s="86"/>
      <c r="M15" s="86"/>
    </row>
    <row r="16" spans="1:14" ht="16.899999999999999" customHeight="1" x14ac:dyDescent="0.3">
      <c r="A16" s="5"/>
      <c r="B16" s="3"/>
      <c r="C16" s="5"/>
      <c r="D16" s="5"/>
      <c r="E16" s="5"/>
      <c r="F16" s="5"/>
      <c r="G16" s="5"/>
      <c r="H16" s="4"/>
      <c r="I16" s="4"/>
      <c r="J16" s="86" t="s">
        <v>57</v>
      </c>
      <c r="K16" s="86"/>
      <c r="M16" s="86"/>
      <c r="N16" s="86"/>
    </row>
    <row r="17" spans="1:14" ht="16.899999999999999" customHeight="1" x14ac:dyDescent="0.3">
      <c r="A17" s="5"/>
      <c r="B17" s="3"/>
      <c r="C17" s="5"/>
      <c r="D17" s="5"/>
      <c r="E17" s="5"/>
      <c r="F17" s="5"/>
      <c r="G17" s="5"/>
      <c r="H17" s="4"/>
      <c r="I17" s="4"/>
      <c r="J17" s="86" t="s">
        <v>58</v>
      </c>
      <c r="K17" s="86"/>
      <c r="M17" s="103"/>
      <c r="N17" s="103"/>
    </row>
    <row r="18" spans="1:14" ht="16.899999999999999" customHeight="1" x14ac:dyDescent="0.3">
      <c r="A18" s="5"/>
      <c r="B18" s="3"/>
      <c r="C18" s="5"/>
      <c r="D18" s="5"/>
      <c r="E18" s="5"/>
      <c r="F18" s="5"/>
      <c r="G18" s="5"/>
      <c r="H18" s="4"/>
      <c r="I18" s="4"/>
      <c r="J18" s="86" t="s">
        <v>59</v>
      </c>
      <c r="K18" s="86"/>
      <c r="L18" s="4"/>
      <c r="M18" s="86"/>
      <c r="N18" s="86"/>
    </row>
    <row r="19" spans="1:14" ht="16.899999999999999" customHeight="1" x14ac:dyDescent="0.3">
      <c r="A19" s="5"/>
      <c r="B19" s="3"/>
      <c r="C19" s="4"/>
      <c r="D19" s="4"/>
      <c r="E19" s="4"/>
      <c r="F19" s="4"/>
      <c r="G19" s="4"/>
      <c r="H19" s="4"/>
      <c r="I19" s="4"/>
      <c r="J19" s="86" t="s">
        <v>60</v>
      </c>
      <c r="K19" s="86"/>
      <c r="L19" s="4"/>
      <c r="M19" s="86"/>
      <c r="N19" s="86"/>
    </row>
    <row r="20" spans="1:14" ht="16.899999999999999" customHeight="1" x14ac:dyDescent="0.3">
      <c r="A20" s="5"/>
      <c r="B20" s="3" t="s">
        <v>61</v>
      </c>
      <c r="C20" s="4"/>
      <c r="D20" s="4"/>
      <c r="E20" s="4"/>
      <c r="F20" s="4"/>
      <c r="G20" s="4"/>
      <c r="H20" s="4"/>
      <c r="I20" s="4"/>
      <c r="J20" s="86" t="s">
        <v>62</v>
      </c>
      <c r="K20" s="86"/>
      <c r="L20" s="4"/>
      <c r="M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5"/>
    </row>
    <row r="23" spans="1:14" x14ac:dyDescent="0.25">
      <c r="A23" s="5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103"/>
      <c r="K55" s="103"/>
      <c r="L55" s="103"/>
      <c r="M55" s="103"/>
    </row>
    <row r="56" spans="1:13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</row>
  </sheetData>
  <sortState ref="A8:N14">
    <sortCondition descending="1" ref="A7"/>
  </sortState>
  <mergeCells count="7">
    <mergeCell ref="J55:M55"/>
    <mergeCell ref="A1:M1"/>
    <mergeCell ref="A2:M2"/>
    <mergeCell ref="A3:M3"/>
    <mergeCell ref="A4:M4"/>
    <mergeCell ref="A5:J5"/>
    <mergeCell ref="M17:N17"/>
  </mergeCells>
  <pageMargins left="0.7" right="0.5600000000000000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view="pageLayout" topLeftCell="A4" zoomScaleNormal="100" workbookViewId="0">
      <selection activeCell="E11" sqref="E11"/>
    </sheetView>
  </sheetViews>
  <sheetFormatPr defaultRowHeight="15" x14ac:dyDescent="0.25"/>
  <cols>
    <col min="1" max="1" width="4.28515625" style="1" customWidth="1"/>
    <col min="2" max="2" width="30.7109375" style="1" customWidth="1"/>
    <col min="3" max="3" width="5.5703125" customWidth="1"/>
    <col min="4" max="4" width="4.7109375" customWidth="1"/>
    <col min="5" max="5" width="5.28515625" customWidth="1"/>
    <col min="6" max="6" width="6" customWidth="1"/>
    <col min="7" max="7" width="10.28515625" customWidth="1"/>
    <col min="8" max="8" width="6" customWidth="1"/>
    <col min="9" max="9" width="6.7109375" customWidth="1"/>
    <col min="10" max="10" width="6.85546875" customWidth="1"/>
    <col min="11" max="11" width="8.7109375" customWidth="1"/>
    <col min="12" max="12" width="4.42578125" customWidth="1"/>
    <col min="13" max="13" width="8.28515625" bestFit="1" customWidth="1"/>
    <col min="14" max="14" width="7.140625" customWidth="1"/>
    <col min="15" max="15" width="8.42578125" customWidth="1"/>
    <col min="16" max="16" width="9.140625" customWidth="1"/>
  </cols>
  <sheetData>
    <row r="2" spans="1:17" ht="18.75" x14ac:dyDescent="0.3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7" ht="18.75" x14ac:dyDescent="0.3">
      <c r="A3" s="104" t="s">
        <v>68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.75" x14ac:dyDescent="0.3">
      <c r="A4" s="104" t="s">
        <v>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8.75" x14ac:dyDescent="0.3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7" ht="15.75" customHeight="1" x14ac:dyDescent="0.3">
      <c r="A6" s="49"/>
      <c r="B6" s="49"/>
      <c r="C6" s="49"/>
      <c r="D6" s="49"/>
      <c r="E6" s="49"/>
      <c r="F6" s="85"/>
      <c r="G6" s="85"/>
      <c r="H6" s="85"/>
      <c r="I6" s="85"/>
      <c r="J6" s="49"/>
      <c r="K6" s="49"/>
      <c r="L6" s="49"/>
      <c r="M6" s="49"/>
      <c r="N6" s="49"/>
      <c r="O6" s="49"/>
      <c r="P6" s="49"/>
    </row>
    <row r="7" spans="1:17" ht="120.75" customHeight="1" x14ac:dyDescent="0.25">
      <c r="A7" s="72" t="s">
        <v>51</v>
      </c>
      <c r="B7" s="72" t="s">
        <v>52</v>
      </c>
      <c r="C7" s="25" t="s">
        <v>86</v>
      </c>
      <c r="D7" s="25" t="s">
        <v>135</v>
      </c>
      <c r="E7" s="25" t="s">
        <v>136</v>
      </c>
      <c r="F7" s="25" t="s">
        <v>137</v>
      </c>
      <c r="G7" s="25" t="s">
        <v>138</v>
      </c>
      <c r="H7" s="25" t="s">
        <v>139</v>
      </c>
      <c r="I7" s="25" t="s">
        <v>140</v>
      </c>
      <c r="J7" s="25" t="s">
        <v>141</v>
      </c>
      <c r="K7" s="25" t="s">
        <v>142</v>
      </c>
      <c r="L7" s="33" t="s">
        <v>143</v>
      </c>
      <c r="M7" s="50" t="s">
        <v>0</v>
      </c>
      <c r="N7" s="50" t="s">
        <v>7</v>
      </c>
      <c r="O7" s="50" t="s">
        <v>8</v>
      </c>
      <c r="P7" s="50" t="s">
        <v>5</v>
      </c>
    </row>
    <row r="8" spans="1:17" ht="29.45" customHeight="1" x14ac:dyDescent="0.25">
      <c r="A8" s="23">
        <v>1</v>
      </c>
      <c r="B8" s="78" t="s">
        <v>33</v>
      </c>
      <c r="C8" s="13">
        <f>[2]rep_1!C21</f>
        <v>90</v>
      </c>
      <c r="D8" s="47">
        <f>[2]rep_1!D21</f>
        <v>90</v>
      </c>
      <c r="E8" s="47">
        <f>[2]rep_1!E21</f>
        <v>90</v>
      </c>
      <c r="F8" s="47">
        <f>[2]rep_1!F21</f>
        <v>95</v>
      </c>
      <c r="G8" s="47">
        <f>[2]rep_1!G21</f>
        <v>93</v>
      </c>
      <c r="H8" s="47">
        <f>[2]rep_1!H21</f>
        <v>90</v>
      </c>
      <c r="I8" s="47">
        <f>[2]rep_1!I21</f>
        <v>94</v>
      </c>
      <c r="J8" s="47">
        <f>[2]rep_1!J21</f>
        <v>90</v>
      </c>
      <c r="K8" s="47">
        <f>[2]rep_1!K21</f>
        <v>92</v>
      </c>
      <c r="L8" s="47">
        <f>[2]rep_1!L21</f>
        <v>90</v>
      </c>
      <c r="M8" s="7">
        <f>AVERAGE(C8:L8)</f>
        <v>91.4</v>
      </c>
      <c r="N8" s="7">
        <v>0</v>
      </c>
      <c r="O8" s="7">
        <f>M8+N8</f>
        <v>91.4</v>
      </c>
      <c r="P8" s="9" t="s">
        <v>6</v>
      </c>
    </row>
    <row r="9" spans="1:17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7" ht="18.75" x14ac:dyDescent="0.3">
      <c r="B10" s="3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74" t="s">
        <v>53</v>
      </c>
      <c r="N10" s="74"/>
      <c r="Q10" s="74"/>
    </row>
    <row r="11" spans="1:17" ht="18.75" x14ac:dyDescent="0.3"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74" t="s">
        <v>54</v>
      </c>
      <c r="N11" s="74"/>
      <c r="Q11" s="74"/>
    </row>
    <row r="12" spans="1:17" ht="8.25" customHeight="1" x14ac:dyDescent="0.3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Q12" s="4"/>
    </row>
    <row r="13" spans="1:17" ht="18.75" x14ac:dyDescent="0.3">
      <c r="B13" s="3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7" t="s">
        <v>55</v>
      </c>
      <c r="N13" s="74"/>
      <c r="Q13" s="74"/>
    </row>
    <row r="14" spans="1:17" ht="18.7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4" t="s">
        <v>56</v>
      </c>
      <c r="N14" s="74"/>
      <c r="Q14" s="74"/>
    </row>
    <row r="15" spans="1:17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4" t="s">
        <v>57</v>
      </c>
      <c r="N15" s="74"/>
      <c r="Q15" s="74"/>
    </row>
    <row r="16" spans="1:17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4" t="s">
        <v>58</v>
      </c>
      <c r="N16" s="74"/>
      <c r="Q16" s="74"/>
    </row>
    <row r="17" spans="1:17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4" t="s">
        <v>59</v>
      </c>
      <c r="N17" s="74"/>
      <c r="Q17" s="74"/>
    </row>
    <row r="18" spans="1:17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4" t="s">
        <v>60</v>
      </c>
      <c r="N18" s="74"/>
      <c r="Q18" s="74"/>
    </row>
    <row r="19" spans="1:17" ht="18.75" x14ac:dyDescent="0.3">
      <c r="A19" s="5"/>
      <c r="B19" s="3" t="s">
        <v>61</v>
      </c>
      <c r="C19" s="5"/>
      <c r="D19" s="5"/>
      <c r="E19" s="5"/>
      <c r="F19" s="5"/>
      <c r="G19" s="5"/>
      <c r="H19" s="5"/>
      <c r="I19" s="5"/>
      <c r="J19" s="5"/>
      <c r="K19" s="4"/>
      <c r="L19" s="4"/>
      <c r="M19" s="74" t="s">
        <v>62</v>
      </c>
      <c r="N19" s="74"/>
      <c r="O19" s="4"/>
      <c r="Q19" s="74"/>
    </row>
    <row r="20" spans="1:17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7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7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7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7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7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7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7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7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6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103"/>
      <c r="N55" s="103"/>
      <c r="O55" s="103"/>
      <c r="P55" s="103"/>
    </row>
    <row r="56" spans="1:16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4"/>
      <c r="N56" s="4"/>
      <c r="O56" s="4"/>
    </row>
    <row r="57" spans="1:16" ht="18.75" x14ac:dyDescent="0.3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</row>
    <row r="58" spans="1:16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</row>
    <row r="59" spans="1:16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</row>
    <row r="60" spans="1:16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</row>
    <row r="61" spans="1:16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4"/>
    </row>
    <row r="62" spans="1:16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</row>
    <row r="63" spans="1:16" ht="18.75" x14ac:dyDescent="0.3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4"/>
    </row>
  </sheetData>
  <sortState ref="B10:Q10">
    <sortCondition descending="1" ref="O9:O10"/>
  </sortState>
  <mergeCells count="5">
    <mergeCell ref="M55:P55"/>
    <mergeCell ref="A2:P2"/>
    <mergeCell ref="A5:P5"/>
    <mergeCell ref="A3:Q3"/>
    <mergeCell ref="A4:Q4"/>
  </mergeCells>
  <pageMargins left="0.35833333333333334" right="0.56000000000000005" top="0.2812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5.28515625" style="1" customWidth="1"/>
    <col min="2" max="2" width="30.28515625" style="1" customWidth="1"/>
    <col min="3" max="3" width="4.85546875" customWidth="1"/>
    <col min="4" max="4" width="7" customWidth="1"/>
    <col min="5" max="6" width="6" customWidth="1"/>
    <col min="7" max="7" width="7.7109375" customWidth="1"/>
    <col min="8" max="8" width="6.7109375" customWidth="1"/>
    <col min="9" max="9" width="9" customWidth="1"/>
    <col min="10" max="10" width="7.28515625" customWidth="1"/>
    <col min="11" max="11" width="8.28515625" bestFit="1" customWidth="1"/>
    <col min="12" max="12" width="7.140625" customWidth="1"/>
    <col min="13" max="13" width="8.42578125" customWidth="1"/>
    <col min="14" max="14" width="7.140625" customWidth="1"/>
    <col min="15" max="15" width="9" customWidth="1"/>
  </cols>
  <sheetData>
    <row r="1" spans="1:15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8.75" x14ac:dyDescent="0.3">
      <c r="A3" s="104" t="s">
        <v>64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8.75" x14ac:dyDescent="0.3">
      <c r="A4" s="104" t="s">
        <v>69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3">
      <c r="A5" s="71"/>
      <c r="B5" s="71"/>
      <c r="C5" s="71"/>
      <c r="D5" s="71"/>
      <c r="E5" s="71"/>
      <c r="F5" s="87"/>
      <c r="G5" s="87"/>
      <c r="H5" s="71"/>
      <c r="I5" s="71"/>
      <c r="J5" s="71"/>
      <c r="K5" s="71"/>
      <c r="L5" s="71"/>
      <c r="M5" s="71"/>
      <c r="N5" s="71"/>
      <c r="O5" s="71"/>
    </row>
    <row r="6" spans="1:15" ht="126.6" customHeight="1" x14ac:dyDescent="0.25">
      <c r="A6" s="72" t="s">
        <v>51</v>
      </c>
      <c r="B6" s="72" t="s">
        <v>52</v>
      </c>
      <c r="C6" s="33" t="s">
        <v>151</v>
      </c>
      <c r="D6" s="33" t="s">
        <v>152</v>
      </c>
      <c r="E6" s="33" t="s">
        <v>153</v>
      </c>
      <c r="F6" s="33" t="s">
        <v>154</v>
      </c>
      <c r="G6" s="33" t="s">
        <v>155</v>
      </c>
      <c r="H6" s="33" t="s">
        <v>156</v>
      </c>
      <c r="I6" s="33" t="s">
        <v>157</v>
      </c>
      <c r="J6" s="33" t="s">
        <v>158</v>
      </c>
      <c r="K6" s="62" t="s">
        <v>0</v>
      </c>
      <c r="L6" s="62" t="s">
        <v>7</v>
      </c>
      <c r="M6" s="62" t="s">
        <v>8</v>
      </c>
      <c r="N6" s="62" t="s">
        <v>5</v>
      </c>
      <c r="O6" s="73" t="s">
        <v>63</v>
      </c>
    </row>
    <row r="7" spans="1:15" ht="25.9" customHeight="1" x14ac:dyDescent="0.3">
      <c r="A7" s="10">
        <v>1</v>
      </c>
      <c r="B7" s="42" t="s">
        <v>41</v>
      </c>
      <c r="C7" s="35">
        <v>80</v>
      </c>
      <c r="D7" s="45">
        <v>90</v>
      </c>
      <c r="E7" s="45">
        <v>95</v>
      </c>
      <c r="F7" s="45">
        <v>95</v>
      </c>
      <c r="G7" s="45">
        <v>90</v>
      </c>
      <c r="H7" s="45">
        <v>90</v>
      </c>
      <c r="I7" s="45">
        <v>90</v>
      </c>
      <c r="J7" s="34">
        <v>90</v>
      </c>
      <c r="K7" s="36">
        <f>AVERAGE(C7:J7)</f>
        <v>90</v>
      </c>
      <c r="L7" s="36">
        <v>0</v>
      </c>
      <c r="M7" s="36">
        <f>K7+L7</f>
        <v>90</v>
      </c>
      <c r="N7" s="19"/>
      <c r="O7" s="19"/>
    </row>
    <row r="8" spans="1:15" x14ac:dyDescent="0.2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ht="18.75" x14ac:dyDescent="0.3">
      <c r="B9" s="3" t="s">
        <v>2</v>
      </c>
      <c r="C9" s="2"/>
      <c r="D9" s="2"/>
      <c r="E9" s="2"/>
      <c r="F9" s="2"/>
      <c r="G9" s="2"/>
      <c r="H9" s="2"/>
      <c r="I9" s="2"/>
      <c r="J9" s="2"/>
      <c r="L9" s="74" t="s">
        <v>53</v>
      </c>
      <c r="M9" s="74"/>
      <c r="N9" s="74"/>
      <c r="O9" s="60"/>
    </row>
    <row r="10" spans="1:15" ht="18.75" x14ac:dyDescent="0.3">
      <c r="B10" s="3" t="s">
        <v>3</v>
      </c>
      <c r="C10" s="2"/>
      <c r="D10" s="2"/>
      <c r="E10" s="2"/>
      <c r="F10" s="2"/>
      <c r="G10" s="2"/>
      <c r="H10" s="2"/>
      <c r="I10" s="2"/>
      <c r="J10" s="2"/>
      <c r="L10" s="74" t="s">
        <v>54</v>
      </c>
      <c r="M10" s="74"/>
      <c r="N10" s="74"/>
      <c r="O10" s="60"/>
    </row>
    <row r="11" spans="1:15" ht="8.25" customHeight="1" x14ac:dyDescent="0.3">
      <c r="B11" s="3"/>
      <c r="C11" s="2"/>
      <c r="D11" s="2"/>
      <c r="E11" s="2"/>
      <c r="F11" s="2"/>
      <c r="G11" s="2"/>
      <c r="H11" s="2"/>
      <c r="I11" s="2"/>
      <c r="J11" s="2"/>
      <c r="L11" s="2"/>
      <c r="M11" s="4"/>
      <c r="N11" s="4"/>
      <c r="O11" s="4"/>
    </row>
    <row r="12" spans="1:15" ht="18.75" x14ac:dyDescent="0.3">
      <c r="B12" s="3" t="s">
        <v>4</v>
      </c>
      <c r="C12" s="2"/>
      <c r="D12" s="2"/>
      <c r="E12" s="2"/>
      <c r="F12" s="2"/>
      <c r="G12" s="2"/>
      <c r="H12" s="2"/>
      <c r="I12" s="2"/>
      <c r="J12" s="2"/>
      <c r="L12" s="17" t="s">
        <v>55</v>
      </c>
      <c r="M12" s="74"/>
      <c r="N12" s="74"/>
      <c r="O12" s="60"/>
    </row>
    <row r="13" spans="1:15" ht="18.7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L13" s="74" t="s">
        <v>56</v>
      </c>
      <c r="M13" s="74"/>
      <c r="N13" s="74"/>
      <c r="O13" s="60"/>
    </row>
    <row r="14" spans="1:15" ht="18.7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L14" s="74" t="s">
        <v>57</v>
      </c>
      <c r="M14" s="74"/>
      <c r="N14" s="74"/>
      <c r="O14" s="60"/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L15" s="74" t="s">
        <v>58</v>
      </c>
      <c r="M15" s="74"/>
      <c r="N15" s="74"/>
      <c r="O15" s="60"/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L16" s="74" t="s">
        <v>59</v>
      </c>
      <c r="M16" s="74"/>
      <c r="N16" s="74"/>
      <c r="O16" s="60"/>
    </row>
    <row r="17" spans="1:15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L17" s="74" t="s">
        <v>60</v>
      </c>
      <c r="M17" s="74"/>
      <c r="N17" s="74"/>
      <c r="O17" s="60"/>
    </row>
    <row r="18" spans="1:15" ht="18.75" x14ac:dyDescent="0.3">
      <c r="A18" s="5"/>
      <c r="B18" s="3" t="s">
        <v>61</v>
      </c>
      <c r="C18" s="5"/>
      <c r="D18" s="5"/>
      <c r="E18" s="5"/>
      <c r="F18" s="5"/>
      <c r="G18" s="5"/>
      <c r="H18" s="5"/>
      <c r="I18" s="4"/>
      <c r="J18" s="4"/>
      <c r="K18" s="4"/>
      <c r="L18" s="74" t="s">
        <v>62</v>
      </c>
      <c r="M18" s="74"/>
      <c r="N18" s="74"/>
      <c r="O18" s="60"/>
    </row>
    <row r="19" spans="1:15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5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5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103"/>
      <c r="L54" s="103"/>
      <c r="M54" s="103"/>
      <c r="N54" s="103"/>
    </row>
    <row r="55" spans="1:14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ref="A7:O10">
    <sortCondition ref="A7"/>
  </sortState>
  <mergeCells count="5">
    <mergeCell ref="K54:N54"/>
    <mergeCell ref="A1:O1"/>
    <mergeCell ref="A2:O2"/>
    <mergeCell ref="A3:O3"/>
    <mergeCell ref="A4:O4"/>
  </mergeCells>
  <pageMargins left="0.7" right="0.56000000000000005" top="0.2812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view="pageLayout" topLeftCell="A4" zoomScaleNormal="100" workbookViewId="0">
      <selection activeCell="J6" sqref="J6"/>
    </sheetView>
  </sheetViews>
  <sheetFormatPr defaultRowHeight="15" x14ac:dyDescent="0.25"/>
  <cols>
    <col min="1" max="1" width="5.28515625" style="1" customWidth="1"/>
    <col min="2" max="2" width="33.42578125" style="1" customWidth="1"/>
    <col min="3" max="3" width="4.85546875" customWidth="1"/>
    <col min="4" max="6" width="5.7109375" customWidth="1"/>
    <col min="7" max="7" width="6.7109375" customWidth="1"/>
    <col min="8" max="8" width="6.42578125" customWidth="1"/>
    <col min="9" max="9" width="6.28515625" customWidth="1"/>
    <col min="10" max="10" width="7.7109375" customWidth="1"/>
    <col min="11" max="11" width="8.28515625" bestFit="1" customWidth="1"/>
    <col min="12" max="12" width="7.140625" customWidth="1"/>
    <col min="13" max="13" width="8.42578125" customWidth="1"/>
    <col min="14" max="14" width="9.140625" customWidth="1"/>
    <col min="15" max="15" width="11.85546875" customWidth="1"/>
  </cols>
  <sheetData>
    <row r="1" spans="1:15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6.5" x14ac:dyDescent="0.25">
      <c r="A4" s="107" t="s">
        <v>67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6.5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26.6" customHeight="1" x14ac:dyDescent="0.25">
      <c r="A6" s="72" t="s">
        <v>51</v>
      </c>
      <c r="B6" s="72" t="s">
        <v>52</v>
      </c>
      <c r="C6" s="94" t="s">
        <v>96</v>
      </c>
      <c r="D6" s="94" t="s">
        <v>97</v>
      </c>
      <c r="E6" s="94" t="s">
        <v>98</v>
      </c>
      <c r="F6" s="94" t="s">
        <v>102</v>
      </c>
      <c r="G6" s="94" t="s">
        <v>102</v>
      </c>
      <c r="H6" s="94" t="s">
        <v>99</v>
      </c>
      <c r="I6" s="94" t="s">
        <v>100</v>
      </c>
      <c r="J6" s="94" t="s">
        <v>101</v>
      </c>
      <c r="K6" s="40" t="s">
        <v>0</v>
      </c>
      <c r="L6" s="40" t="s">
        <v>7</v>
      </c>
      <c r="M6" s="40" t="s">
        <v>8</v>
      </c>
      <c r="N6" s="40" t="s">
        <v>5</v>
      </c>
      <c r="O6" s="73" t="s">
        <v>63</v>
      </c>
    </row>
    <row r="7" spans="1:15" ht="22.5" customHeight="1" x14ac:dyDescent="0.3">
      <c r="A7" s="10">
        <v>1</v>
      </c>
      <c r="B7" s="42" t="s">
        <v>23</v>
      </c>
      <c r="C7" s="45">
        <v>90</v>
      </c>
      <c r="D7" s="45">
        <v>95</v>
      </c>
      <c r="E7" s="45">
        <v>98</v>
      </c>
      <c r="F7" s="45">
        <v>95</v>
      </c>
      <c r="G7" s="45">
        <v>95</v>
      </c>
      <c r="H7" s="45">
        <v>95</v>
      </c>
      <c r="I7" s="45">
        <v>94</v>
      </c>
      <c r="J7" s="45">
        <v>95</v>
      </c>
      <c r="K7" s="36">
        <f>AVERAGE(C7:J7)</f>
        <v>94.625</v>
      </c>
      <c r="L7" s="36">
        <v>0</v>
      </c>
      <c r="M7" s="36">
        <f t="shared" ref="M7" si="0">K7+L7</f>
        <v>94.625</v>
      </c>
      <c r="N7" s="9" t="s">
        <v>6</v>
      </c>
      <c r="O7" s="19"/>
    </row>
    <row r="8" spans="1:15" ht="22.5" customHeight="1" x14ac:dyDescent="0.3">
      <c r="A8" s="10">
        <v>2</v>
      </c>
      <c r="B8" s="42" t="s">
        <v>22</v>
      </c>
      <c r="C8" s="95">
        <v>90</v>
      </c>
      <c r="D8" s="46">
        <v>93</v>
      </c>
      <c r="E8" s="46">
        <v>98</v>
      </c>
      <c r="F8" s="46">
        <v>90</v>
      </c>
      <c r="G8" s="46">
        <v>95</v>
      </c>
      <c r="H8" s="46">
        <v>95</v>
      </c>
      <c r="I8" s="46">
        <v>92</v>
      </c>
      <c r="J8" s="45">
        <v>95</v>
      </c>
      <c r="K8" s="36">
        <f>AVERAGE(C8:J8)</f>
        <v>93.5</v>
      </c>
      <c r="L8" s="36">
        <v>0</v>
      </c>
      <c r="M8" s="36">
        <f t="shared" ref="M8" si="1">K8+L8</f>
        <v>93.5</v>
      </c>
      <c r="N8" s="9" t="s">
        <v>6</v>
      </c>
      <c r="O8" s="19"/>
    </row>
    <row r="9" spans="1:15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5" ht="18.75" x14ac:dyDescent="0.3">
      <c r="B10" s="3" t="s">
        <v>2</v>
      </c>
      <c r="C10" s="2"/>
      <c r="D10" s="2"/>
      <c r="E10" s="2"/>
      <c r="F10" s="2"/>
      <c r="G10" s="2"/>
      <c r="H10" s="2"/>
      <c r="I10" s="2"/>
      <c r="J10" s="2"/>
      <c r="L10" s="74" t="s">
        <v>53</v>
      </c>
      <c r="M10" s="74"/>
      <c r="N10" s="74"/>
      <c r="O10" s="43"/>
    </row>
    <row r="11" spans="1:15" ht="18.75" x14ac:dyDescent="0.3">
      <c r="B11" s="3" t="s">
        <v>3</v>
      </c>
      <c r="C11" s="2"/>
      <c r="D11" s="2"/>
      <c r="E11" s="2"/>
      <c r="F11" s="2"/>
      <c r="G11" s="2"/>
      <c r="H11" s="2"/>
      <c r="I11" s="2"/>
      <c r="J11" s="2"/>
      <c r="L11" s="74" t="s">
        <v>54</v>
      </c>
      <c r="M11" s="74"/>
      <c r="N11" s="74"/>
      <c r="O11" s="43"/>
    </row>
    <row r="12" spans="1:15" ht="8.25" customHeight="1" x14ac:dyDescent="0.3">
      <c r="B12" s="3"/>
      <c r="C12" s="2"/>
      <c r="D12" s="2"/>
      <c r="E12" s="2"/>
      <c r="F12" s="2"/>
      <c r="G12" s="2"/>
      <c r="H12" s="2"/>
      <c r="I12" s="2"/>
      <c r="J12" s="2"/>
      <c r="L12" s="2"/>
      <c r="M12" s="4"/>
      <c r="N12" s="4"/>
      <c r="O12" s="4"/>
    </row>
    <row r="13" spans="1:15" ht="18.75" x14ac:dyDescent="0.3">
      <c r="B13" s="3" t="s">
        <v>4</v>
      </c>
      <c r="C13" s="2"/>
      <c r="D13" s="2"/>
      <c r="E13" s="2"/>
      <c r="F13" s="2"/>
      <c r="G13" s="2"/>
      <c r="H13" s="2"/>
      <c r="I13" s="2"/>
      <c r="J13" s="2"/>
      <c r="L13" s="17" t="s">
        <v>55</v>
      </c>
      <c r="M13" s="74"/>
      <c r="N13" s="74"/>
      <c r="O13" s="43"/>
    </row>
    <row r="14" spans="1:15" ht="18.7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L14" s="74" t="s">
        <v>56</v>
      </c>
      <c r="M14" s="74"/>
      <c r="N14" s="74"/>
      <c r="O14" s="43"/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L15" s="74" t="s">
        <v>57</v>
      </c>
      <c r="M15" s="74"/>
      <c r="N15" s="74"/>
      <c r="O15" s="43"/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L16" s="74" t="s">
        <v>58</v>
      </c>
      <c r="M16" s="74"/>
      <c r="N16" s="74"/>
      <c r="O16" s="43"/>
    </row>
    <row r="17" spans="1:15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L17" s="74" t="s">
        <v>59</v>
      </c>
      <c r="M17" s="74"/>
      <c r="N17" s="74"/>
      <c r="O17" s="43"/>
    </row>
    <row r="18" spans="1:15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L18" s="74" t="s">
        <v>60</v>
      </c>
      <c r="M18" s="74"/>
      <c r="N18" s="74"/>
      <c r="O18" s="43"/>
    </row>
    <row r="19" spans="1:15" ht="18.75" x14ac:dyDescent="0.3">
      <c r="A19" s="5"/>
      <c r="B19" s="3" t="s">
        <v>61</v>
      </c>
      <c r="C19" s="5"/>
      <c r="D19" s="5"/>
      <c r="E19" s="5"/>
      <c r="F19" s="5"/>
      <c r="G19" s="5"/>
      <c r="H19" s="5"/>
      <c r="I19" s="4"/>
      <c r="J19" s="4"/>
      <c r="K19" s="4"/>
      <c r="L19" s="74" t="s">
        <v>62</v>
      </c>
      <c r="M19" s="74"/>
      <c r="N19" s="74"/>
      <c r="O19" s="39"/>
    </row>
    <row r="20" spans="1:15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2"/>
      <c r="K55" s="103"/>
      <c r="L55" s="103"/>
      <c r="M55" s="103"/>
      <c r="N55" s="103"/>
    </row>
    <row r="56" spans="1:14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/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2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  <row r="63" spans="1:14" ht="18.75" x14ac:dyDescent="0.3">
      <c r="B63" s="2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</row>
  </sheetData>
  <sortState ref="A7:N12">
    <sortCondition descending="1" ref="A6"/>
  </sortState>
  <mergeCells count="5">
    <mergeCell ref="K55:N55"/>
    <mergeCell ref="A1:O1"/>
    <mergeCell ref="A2:O2"/>
    <mergeCell ref="A3:O3"/>
    <mergeCell ref="A4:O4"/>
  </mergeCells>
  <pageMargins left="0.7" right="0.56000000000000005" top="0.2812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4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4.42578125" style="1" customWidth="1"/>
    <col min="2" max="2" width="30.140625" style="1" customWidth="1"/>
    <col min="3" max="5" width="5.28515625" customWidth="1"/>
    <col min="6" max="6" width="9.7109375" customWidth="1"/>
    <col min="7" max="9" width="5.28515625" customWidth="1"/>
    <col min="10" max="10" width="6.7109375" customWidth="1"/>
    <col min="11" max="11" width="5.28515625" customWidth="1"/>
    <col min="12" max="12" width="9.42578125" customWidth="1"/>
    <col min="13" max="15" width="8.140625" customWidth="1"/>
    <col min="16" max="16" width="8" customWidth="1"/>
    <col min="17" max="17" width="4.42578125" customWidth="1"/>
  </cols>
  <sheetData>
    <row r="2" spans="1:19" ht="18.75" x14ac:dyDescent="0.3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9" ht="18.75" x14ac:dyDescent="0.3">
      <c r="A3" s="104" t="s">
        <v>68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9" ht="16.5" x14ac:dyDescent="0.25">
      <c r="A4" s="107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7.25" x14ac:dyDescent="0.3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79"/>
      <c r="S5" s="79"/>
    </row>
    <row r="6" spans="1:19" ht="18.75" x14ac:dyDescent="0.3">
      <c r="A6" s="61"/>
      <c r="B6" s="61"/>
      <c r="C6" s="61"/>
      <c r="D6" s="61"/>
      <c r="E6" s="61"/>
      <c r="F6" s="61"/>
      <c r="G6" s="84"/>
      <c r="H6" s="84"/>
      <c r="I6" s="84"/>
      <c r="J6" s="84"/>
      <c r="K6" s="61"/>
      <c r="L6" s="61"/>
      <c r="M6" s="61"/>
      <c r="N6" s="61"/>
      <c r="O6" s="61"/>
      <c r="P6" s="61"/>
      <c r="Q6" s="61"/>
    </row>
    <row r="7" spans="1:19" ht="131.25" customHeight="1" x14ac:dyDescent="0.25">
      <c r="A7" s="72" t="s">
        <v>51</v>
      </c>
      <c r="B7" s="72" t="s">
        <v>52</v>
      </c>
      <c r="C7" s="22" t="s">
        <v>125</v>
      </c>
      <c r="D7" s="22" t="s">
        <v>144</v>
      </c>
      <c r="E7" s="22" t="s">
        <v>145</v>
      </c>
      <c r="F7" s="22" t="s">
        <v>146</v>
      </c>
      <c r="G7" s="22" t="s">
        <v>147</v>
      </c>
      <c r="H7" s="22" t="s">
        <v>130</v>
      </c>
      <c r="I7" s="22" t="s">
        <v>148</v>
      </c>
      <c r="J7" s="22" t="s">
        <v>149</v>
      </c>
      <c r="K7" s="22" t="s">
        <v>133</v>
      </c>
      <c r="L7" s="22" t="s">
        <v>150</v>
      </c>
      <c r="M7" s="62" t="s">
        <v>0</v>
      </c>
      <c r="N7" s="62" t="s">
        <v>7</v>
      </c>
      <c r="O7" s="62" t="s">
        <v>8</v>
      </c>
      <c r="P7" s="62" t="s">
        <v>5</v>
      </c>
      <c r="Q7" s="73" t="s">
        <v>63</v>
      </c>
    </row>
    <row r="8" spans="1:19" ht="23.25" customHeight="1" x14ac:dyDescent="0.25">
      <c r="A8" s="6">
        <v>1</v>
      </c>
      <c r="B8" s="56" t="s">
        <v>42</v>
      </c>
      <c r="C8" s="70">
        <v>82</v>
      </c>
      <c r="D8" s="70">
        <v>82</v>
      </c>
      <c r="E8" s="70">
        <v>90</v>
      </c>
      <c r="F8" s="70">
        <v>90</v>
      </c>
      <c r="G8" s="70">
        <v>75</v>
      </c>
      <c r="H8" s="70">
        <v>82</v>
      </c>
      <c r="I8" s="70">
        <v>75</v>
      </c>
      <c r="J8" s="70">
        <v>98</v>
      </c>
      <c r="K8" s="70">
        <v>75</v>
      </c>
      <c r="L8" s="70">
        <v>90</v>
      </c>
      <c r="M8" s="7">
        <f>AVERAGE(C8:L8)</f>
        <v>83.9</v>
      </c>
      <c r="N8" s="7">
        <v>0</v>
      </c>
      <c r="O8" s="7">
        <f>M8+N8</f>
        <v>83.9</v>
      </c>
      <c r="P8" s="9"/>
      <c r="Q8" s="53"/>
    </row>
    <row r="9" spans="1:19" ht="23.25" customHeight="1" x14ac:dyDescent="0.25">
      <c r="A9" s="65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15"/>
      <c r="N9" s="15"/>
      <c r="O9" s="15"/>
      <c r="P9" s="69"/>
      <c r="Q9" s="82"/>
    </row>
    <row r="10" spans="1:19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9" ht="18.75" x14ac:dyDescent="0.3">
      <c r="B11" s="3" t="s">
        <v>2</v>
      </c>
      <c r="C11" s="2"/>
      <c r="D11" s="2"/>
      <c r="E11" s="2"/>
      <c r="F11" s="2"/>
      <c r="G11" s="2"/>
      <c r="H11" s="2"/>
      <c r="I11" s="2"/>
      <c r="J11" s="2"/>
      <c r="K11" s="2"/>
      <c r="L11" s="74" t="s">
        <v>53</v>
      </c>
      <c r="M11" s="74"/>
      <c r="R11" s="74"/>
    </row>
    <row r="12" spans="1:19" ht="18.75" x14ac:dyDescent="0.3">
      <c r="B12" s="3" t="s">
        <v>3</v>
      </c>
      <c r="C12" s="2"/>
      <c r="D12" s="2"/>
      <c r="E12" s="2"/>
      <c r="F12" s="2"/>
      <c r="G12" s="2"/>
      <c r="H12" s="2"/>
      <c r="I12" s="2"/>
      <c r="J12" s="2"/>
      <c r="K12" s="2"/>
      <c r="L12" s="74" t="s">
        <v>54</v>
      </c>
      <c r="M12" s="74"/>
      <c r="R12" s="74"/>
    </row>
    <row r="13" spans="1:19" ht="8.25" customHeight="1" x14ac:dyDescent="0.3"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R13" s="4"/>
    </row>
    <row r="14" spans="1:19" ht="18.75" x14ac:dyDescent="0.3">
      <c r="B14" s="3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17" t="s">
        <v>55</v>
      </c>
      <c r="M14" s="74"/>
      <c r="R14" s="74"/>
    </row>
    <row r="15" spans="1:19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4" t="s">
        <v>56</v>
      </c>
      <c r="M15" s="74"/>
      <c r="R15" s="74"/>
    </row>
    <row r="16" spans="1:19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4" t="s">
        <v>57</v>
      </c>
      <c r="M16" s="74"/>
      <c r="R16" s="74"/>
    </row>
    <row r="17" spans="1:18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4" t="s">
        <v>58</v>
      </c>
      <c r="M17" s="74"/>
      <c r="R17" s="74"/>
    </row>
    <row r="18" spans="1:18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4" t="s">
        <v>59</v>
      </c>
      <c r="M18" s="74"/>
      <c r="R18" s="74"/>
    </row>
    <row r="19" spans="1:18" ht="18.7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74" t="s">
        <v>60</v>
      </c>
      <c r="M19" s="74"/>
      <c r="R19" s="74"/>
    </row>
    <row r="20" spans="1:18" ht="18.75" x14ac:dyDescent="0.3">
      <c r="A20" s="5"/>
      <c r="B20" s="3" t="s">
        <v>61</v>
      </c>
      <c r="C20" s="5"/>
      <c r="D20" s="5"/>
      <c r="E20" s="5"/>
      <c r="F20" s="5"/>
      <c r="G20" s="5"/>
      <c r="H20" s="5"/>
      <c r="I20" s="5"/>
      <c r="J20" s="5"/>
      <c r="K20" s="4"/>
      <c r="L20" s="74" t="s">
        <v>62</v>
      </c>
      <c r="M20" s="74"/>
      <c r="N20" s="4"/>
      <c r="O20" s="4"/>
      <c r="R20" s="74"/>
    </row>
    <row r="21" spans="1:18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8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8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8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8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8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8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8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8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8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8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8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6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6" ht="18.75" x14ac:dyDescent="0.3">
      <c r="B56" s="3" t="s">
        <v>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103"/>
      <c r="N56" s="103"/>
      <c r="O56" s="103"/>
      <c r="P56" s="103"/>
    </row>
    <row r="57" spans="1:16" ht="18.75" x14ac:dyDescent="0.3">
      <c r="B57" s="3" t="s">
        <v>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</row>
    <row r="58" spans="1:16" ht="18.75" x14ac:dyDescent="0.3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</row>
    <row r="59" spans="1:16" ht="18.75" x14ac:dyDescent="0.3">
      <c r="B59" s="3" t="s">
        <v>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4"/>
      <c r="N59" s="4"/>
      <c r="O59" s="4"/>
    </row>
    <row r="60" spans="1:16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</row>
    <row r="61" spans="1:16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4"/>
    </row>
    <row r="62" spans="1:16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</row>
    <row r="63" spans="1:16" ht="18.75" x14ac:dyDescent="0.3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4"/>
    </row>
    <row r="64" spans="1:16" ht="18.75" x14ac:dyDescent="0.3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  <c r="O64" s="4"/>
    </row>
  </sheetData>
  <mergeCells count="5">
    <mergeCell ref="M56:P56"/>
    <mergeCell ref="A2:Q2"/>
    <mergeCell ref="A3:Q3"/>
    <mergeCell ref="A5:Q5"/>
    <mergeCell ref="A4:S4"/>
  </mergeCells>
  <pageMargins left="0.32500000000000001" right="0.56000000000000005" top="0.41666666666666669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Layout" topLeftCell="A4" zoomScaleNormal="100" workbookViewId="0">
      <selection activeCell="J5" sqref="J5"/>
    </sheetView>
  </sheetViews>
  <sheetFormatPr defaultRowHeight="15" x14ac:dyDescent="0.25"/>
  <cols>
    <col min="1" max="1" width="4.42578125" style="1" customWidth="1"/>
    <col min="2" max="2" width="29.28515625" style="1" customWidth="1"/>
    <col min="3" max="4" width="5.28515625" customWidth="1"/>
    <col min="5" max="5" width="6" customWidth="1"/>
    <col min="6" max="6" width="4.7109375" customWidth="1"/>
    <col min="7" max="7" width="5.140625" customWidth="1"/>
    <col min="8" max="10" width="5.85546875" customWidth="1"/>
    <col min="11" max="11" width="5" customWidth="1"/>
    <col min="12" max="12" width="5.85546875" customWidth="1"/>
    <col min="13" max="15" width="8.5703125" customWidth="1"/>
    <col min="16" max="16" width="10.7109375" customWidth="1"/>
  </cols>
  <sheetData>
    <row r="1" spans="1:17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7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7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7.25" x14ac:dyDescent="0.3">
      <c r="A4" s="107" t="s">
        <v>10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79"/>
    </row>
    <row r="5" spans="1:17" ht="131.25" customHeight="1" x14ac:dyDescent="0.25">
      <c r="A5" s="72" t="s">
        <v>51</v>
      </c>
      <c r="B5" s="72" t="s">
        <v>52</v>
      </c>
      <c r="C5" s="91" t="s">
        <v>76</v>
      </c>
      <c r="D5" s="91" t="s">
        <v>77</v>
      </c>
      <c r="E5" s="91" t="s">
        <v>78</v>
      </c>
      <c r="F5" s="91" t="s">
        <v>79</v>
      </c>
      <c r="G5" s="91" t="s">
        <v>80</v>
      </c>
      <c r="H5" s="91" t="s">
        <v>81</v>
      </c>
      <c r="I5" s="91" t="s">
        <v>82</v>
      </c>
      <c r="J5" s="91" t="s">
        <v>83</v>
      </c>
      <c r="K5" s="91" t="s">
        <v>84</v>
      </c>
      <c r="L5" s="91" t="s">
        <v>85</v>
      </c>
      <c r="M5" s="50" t="s">
        <v>0</v>
      </c>
      <c r="N5" s="50" t="s">
        <v>7</v>
      </c>
      <c r="O5" s="50" t="s">
        <v>8</v>
      </c>
      <c r="P5" s="50" t="s">
        <v>5</v>
      </c>
    </row>
    <row r="6" spans="1:17" ht="63.6" customHeight="1" x14ac:dyDescent="0.25">
      <c r="A6" s="89">
        <v>1</v>
      </c>
      <c r="B6" s="90" t="s">
        <v>28</v>
      </c>
      <c r="C6" s="52">
        <v>93</v>
      </c>
      <c r="D6" s="55">
        <v>96</v>
      </c>
      <c r="E6" s="55">
        <v>90</v>
      </c>
      <c r="F6" s="55">
        <v>98</v>
      </c>
      <c r="G6" s="55">
        <v>94</v>
      </c>
      <c r="H6" s="55">
        <v>99</v>
      </c>
      <c r="I6" s="13">
        <v>98</v>
      </c>
      <c r="J6" s="37">
        <v>90</v>
      </c>
      <c r="K6" s="37">
        <v>95</v>
      </c>
      <c r="L6" s="37">
        <v>95</v>
      </c>
      <c r="M6" s="7">
        <f>AVERAGE(C6:L6)</f>
        <v>94.8</v>
      </c>
      <c r="N6" s="7">
        <v>0</v>
      </c>
      <c r="O6" s="7">
        <f>M6+N6</f>
        <v>94.8</v>
      </c>
      <c r="P6" s="9" t="s">
        <v>6</v>
      </c>
    </row>
    <row r="7" spans="1:17" ht="42" customHeight="1" x14ac:dyDescent="0.25">
      <c r="A7" s="89">
        <v>2</v>
      </c>
      <c r="B7" s="92" t="s">
        <v>27</v>
      </c>
      <c r="C7" s="54">
        <v>90</v>
      </c>
      <c r="D7" s="13">
        <v>100</v>
      </c>
      <c r="E7" s="13">
        <v>80</v>
      </c>
      <c r="F7" s="13">
        <v>96</v>
      </c>
      <c r="G7" s="13">
        <v>98</v>
      </c>
      <c r="H7" s="13">
        <v>97</v>
      </c>
      <c r="I7" s="13">
        <v>90</v>
      </c>
      <c r="J7" s="37">
        <v>90</v>
      </c>
      <c r="K7" s="37">
        <v>95</v>
      </c>
      <c r="L7" s="37">
        <v>95</v>
      </c>
      <c r="M7" s="7">
        <f>AVERAGE(C7:L7)</f>
        <v>93.1</v>
      </c>
      <c r="N7" s="7">
        <v>0</v>
      </c>
      <c r="O7" s="7">
        <f>M7+N7</f>
        <v>93.1</v>
      </c>
      <c r="P7" s="9"/>
    </row>
    <row r="8" spans="1:17" ht="22.15" customHeight="1" x14ac:dyDescent="0.2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7" ht="18.75" x14ac:dyDescent="0.3">
      <c r="B9" s="3" t="s">
        <v>2</v>
      </c>
      <c r="C9" s="2"/>
      <c r="D9" s="2"/>
      <c r="E9" s="2"/>
      <c r="F9" s="2"/>
      <c r="G9" s="2"/>
      <c r="H9" s="2"/>
      <c r="I9" s="2"/>
      <c r="J9" s="2"/>
      <c r="K9" s="2"/>
      <c r="M9" s="74" t="s">
        <v>53</v>
      </c>
      <c r="P9" s="74"/>
    </row>
    <row r="10" spans="1:17" ht="18.75" x14ac:dyDescent="0.3">
      <c r="B10" s="3" t="s">
        <v>3</v>
      </c>
      <c r="C10" s="2"/>
      <c r="D10" s="2"/>
      <c r="E10" s="2"/>
      <c r="F10" s="2"/>
      <c r="G10" s="2"/>
      <c r="H10" s="2"/>
      <c r="I10" s="2"/>
      <c r="J10" s="2"/>
      <c r="K10" s="2"/>
      <c r="M10" s="74" t="s">
        <v>54</v>
      </c>
      <c r="P10" s="74"/>
    </row>
    <row r="11" spans="1:17" ht="8.25" customHeight="1" x14ac:dyDescent="0.3">
      <c r="B11" s="3"/>
      <c r="C11" s="2"/>
      <c r="D11" s="2"/>
      <c r="E11" s="2"/>
      <c r="F11" s="2"/>
      <c r="G11" s="2"/>
      <c r="H11" s="2"/>
      <c r="I11" s="2"/>
      <c r="J11" s="2"/>
      <c r="K11" s="2"/>
      <c r="M11" s="2"/>
      <c r="P11" s="4"/>
    </row>
    <row r="12" spans="1:17" ht="18.75" x14ac:dyDescent="0.3">
      <c r="B12" s="3" t="s">
        <v>4</v>
      </c>
      <c r="C12" s="2"/>
      <c r="D12" s="2"/>
      <c r="E12" s="2"/>
      <c r="F12" s="2"/>
      <c r="G12" s="2"/>
      <c r="H12" s="2"/>
      <c r="I12" s="2"/>
      <c r="J12" s="2"/>
      <c r="K12" s="2"/>
      <c r="M12" s="17" t="s">
        <v>55</v>
      </c>
      <c r="P12" s="74"/>
    </row>
    <row r="13" spans="1:17" ht="18.7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4"/>
      <c r="M13" s="74" t="s">
        <v>56</v>
      </c>
      <c r="P13" s="74"/>
    </row>
    <row r="14" spans="1:17" ht="18.7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4"/>
      <c r="M14" s="74" t="s">
        <v>57</v>
      </c>
      <c r="P14" s="74"/>
    </row>
    <row r="15" spans="1:17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  <c r="M15" s="74" t="s">
        <v>58</v>
      </c>
      <c r="P15" s="74"/>
    </row>
    <row r="16" spans="1:17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"/>
      <c r="M16" s="74" t="s">
        <v>59</v>
      </c>
      <c r="P16" s="74"/>
    </row>
    <row r="17" spans="1:16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4"/>
      <c r="M17" s="74" t="s">
        <v>60</v>
      </c>
      <c r="P17" s="74"/>
    </row>
    <row r="18" spans="1:16" ht="18.75" x14ac:dyDescent="0.3">
      <c r="A18" s="5"/>
      <c r="B18" s="3" t="s">
        <v>61</v>
      </c>
      <c r="C18" s="5"/>
      <c r="D18" s="5"/>
      <c r="E18" s="5"/>
      <c r="F18" s="5"/>
      <c r="G18" s="5"/>
      <c r="H18" s="5"/>
      <c r="I18" s="5"/>
      <c r="J18" s="4"/>
      <c r="K18" s="4"/>
      <c r="L18" s="4"/>
      <c r="M18" s="74" t="s">
        <v>62</v>
      </c>
      <c r="N18" s="4"/>
      <c r="P18" s="74"/>
    </row>
    <row r="19" spans="1:16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103"/>
      <c r="N54" s="103"/>
      <c r="O54" s="103"/>
      <c r="P54" s="103"/>
    </row>
    <row r="55" spans="1:16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4"/>
      <c r="N55" s="4"/>
      <c r="O55" s="4"/>
    </row>
    <row r="56" spans="1:16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4"/>
      <c r="N56" s="4"/>
      <c r="O56" s="4"/>
    </row>
    <row r="57" spans="1:16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</row>
    <row r="58" spans="1:16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4"/>
    </row>
    <row r="59" spans="1:16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</row>
    <row r="60" spans="1:16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</row>
    <row r="61" spans="1:16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4"/>
    </row>
    <row r="62" spans="1:16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</row>
  </sheetData>
  <sortState ref="A6:Q10">
    <sortCondition ref="A6"/>
  </sortState>
  <mergeCells count="5">
    <mergeCell ref="M54:P54"/>
    <mergeCell ref="A1:P1"/>
    <mergeCell ref="A2:P2"/>
    <mergeCell ref="A4:P4"/>
    <mergeCell ref="A3:Q3"/>
  </mergeCells>
  <pageMargins left="0.7" right="0.56000000000000005" top="0.41666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Layout" topLeftCell="A4" zoomScaleNormal="100" workbookViewId="0">
      <selection activeCell="B7" sqref="B7"/>
    </sheetView>
  </sheetViews>
  <sheetFormatPr defaultRowHeight="15" x14ac:dyDescent="0.25"/>
  <cols>
    <col min="1" max="1" width="4.42578125" style="1" customWidth="1"/>
    <col min="2" max="2" width="36.28515625" style="1" customWidth="1"/>
    <col min="3" max="5" width="5.7109375" customWidth="1"/>
    <col min="6" max="6" width="7.5703125" customWidth="1"/>
    <col min="7" max="9" width="6.7109375" customWidth="1"/>
    <col min="10" max="10" width="8.28515625" bestFit="1" customWidth="1"/>
    <col min="11" max="11" width="7.5703125" customWidth="1"/>
    <col min="12" max="12" width="8.7109375" customWidth="1"/>
    <col min="13" max="13" width="8.42578125" customWidth="1"/>
    <col min="14" max="14" width="11.7109375" customWidth="1"/>
  </cols>
  <sheetData>
    <row r="1" spans="1:15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5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5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7.25" x14ac:dyDescent="0.3">
      <c r="A4" s="107" t="s">
        <v>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79"/>
    </row>
    <row r="5" spans="1:15" ht="124.9" customHeight="1" x14ac:dyDescent="0.25">
      <c r="A5" s="72" t="s">
        <v>51</v>
      </c>
      <c r="B5" s="72" t="s">
        <v>52</v>
      </c>
      <c r="C5" s="33" t="s">
        <v>159</v>
      </c>
      <c r="D5" s="33" t="s">
        <v>160</v>
      </c>
      <c r="E5" s="33" t="s">
        <v>161</v>
      </c>
      <c r="F5" s="33" t="s">
        <v>162</v>
      </c>
      <c r="G5" s="33" t="s">
        <v>163</v>
      </c>
      <c r="H5" s="33" t="s">
        <v>164</v>
      </c>
      <c r="I5" s="33" t="s">
        <v>165</v>
      </c>
      <c r="J5" s="41" t="s">
        <v>0</v>
      </c>
      <c r="K5" s="41" t="s">
        <v>7</v>
      </c>
      <c r="L5" s="41" t="s">
        <v>8</v>
      </c>
      <c r="M5" s="41" t="s">
        <v>5</v>
      </c>
      <c r="N5" s="73" t="s">
        <v>63</v>
      </c>
    </row>
    <row r="6" spans="1:15" ht="21.75" customHeight="1" x14ac:dyDescent="0.25">
      <c r="A6" s="6">
        <v>1</v>
      </c>
      <c r="B6" s="51" t="s">
        <v>16</v>
      </c>
      <c r="C6" s="55">
        <v>94</v>
      </c>
      <c r="D6" s="13">
        <v>96</v>
      </c>
      <c r="E6" s="13">
        <v>96</v>
      </c>
      <c r="F6" s="37">
        <v>96</v>
      </c>
      <c r="G6" s="37">
        <v>95</v>
      </c>
      <c r="H6" s="37">
        <v>96</v>
      </c>
      <c r="I6" s="37">
        <v>95</v>
      </c>
      <c r="J6" s="7">
        <f>AVERAGE(C6:I6)</f>
        <v>95.428571428571431</v>
      </c>
      <c r="K6" s="7">
        <v>0</v>
      </c>
      <c r="L6" s="7">
        <f>J6+K6</f>
        <v>95.428571428571431</v>
      </c>
      <c r="M6" s="9" t="s">
        <v>6</v>
      </c>
      <c r="N6" s="18"/>
    </row>
    <row r="7" spans="1:15" ht="21.75" customHeight="1" x14ac:dyDescent="0.25">
      <c r="A7" s="6">
        <v>2</v>
      </c>
      <c r="B7" s="29" t="s">
        <v>15</v>
      </c>
      <c r="C7" s="54">
        <v>94</v>
      </c>
      <c r="D7" s="13">
        <v>98</v>
      </c>
      <c r="E7" s="13">
        <v>96</v>
      </c>
      <c r="F7" s="37">
        <v>98</v>
      </c>
      <c r="G7" s="37">
        <v>95</v>
      </c>
      <c r="H7" s="37">
        <v>90</v>
      </c>
      <c r="I7" s="37">
        <v>95</v>
      </c>
      <c r="J7" s="7">
        <f>AVERAGE(C7:I7)</f>
        <v>95.142857142857139</v>
      </c>
      <c r="K7" s="7">
        <v>0</v>
      </c>
      <c r="L7" s="7">
        <f>J7+K7</f>
        <v>95.142857142857139</v>
      </c>
      <c r="M7" s="9" t="s">
        <v>6</v>
      </c>
      <c r="N7" s="18"/>
    </row>
    <row r="8" spans="1:15" x14ac:dyDescent="0.2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 ht="18.75" x14ac:dyDescent="0.3">
      <c r="B9" s="3" t="s">
        <v>2</v>
      </c>
      <c r="C9" s="2"/>
      <c r="D9" s="2"/>
      <c r="E9" s="2"/>
      <c r="F9" s="2"/>
      <c r="G9" s="2"/>
      <c r="H9" s="2"/>
      <c r="L9" s="74" t="s">
        <v>53</v>
      </c>
      <c r="M9" s="74"/>
      <c r="N9" s="74"/>
    </row>
    <row r="10" spans="1:15" ht="18.75" x14ac:dyDescent="0.3">
      <c r="B10" s="3" t="s">
        <v>3</v>
      </c>
      <c r="C10" s="2"/>
      <c r="D10" s="2"/>
      <c r="E10" s="2"/>
      <c r="F10" s="2"/>
      <c r="G10" s="2"/>
      <c r="H10" s="2"/>
      <c r="L10" s="74" t="s">
        <v>54</v>
      </c>
      <c r="M10" s="74"/>
      <c r="N10" s="74"/>
    </row>
    <row r="11" spans="1:15" ht="8.25" customHeight="1" x14ac:dyDescent="0.3">
      <c r="B11" s="3"/>
      <c r="C11" s="2"/>
      <c r="D11" s="2"/>
      <c r="E11" s="2"/>
      <c r="F11" s="2"/>
      <c r="G11" s="2"/>
      <c r="H11" s="2"/>
      <c r="L11" s="2"/>
      <c r="M11" s="4"/>
      <c r="N11" s="4"/>
    </row>
    <row r="12" spans="1:15" ht="18.75" x14ac:dyDescent="0.3">
      <c r="B12" s="3" t="s">
        <v>4</v>
      </c>
      <c r="C12" s="2"/>
      <c r="D12" s="2"/>
      <c r="E12" s="2"/>
      <c r="F12" s="2"/>
      <c r="G12" s="2"/>
      <c r="H12" s="2"/>
      <c r="L12" s="17" t="s">
        <v>55</v>
      </c>
      <c r="M12" s="74"/>
      <c r="N12" s="74"/>
    </row>
    <row r="13" spans="1:15" ht="18.75" x14ac:dyDescent="0.3">
      <c r="A13" s="5"/>
      <c r="B13" s="5"/>
      <c r="C13" s="5"/>
      <c r="D13" s="5"/>
      <c r="E13" s="5"/>
      <c r="F13" s="5"/>
      <c r="G13" s="5"/>
      <c r="H13" s="5"/>
      <c r="I13" s="4"/>
      <c r="L13" s="74" t="s">
        <v>56</v>
      </c>
      <c r="M13" s="74"/>
      <c r="N13" s="74"/>
    </row>
    <row r="14" spans="1:15" ht="18.75" x14ac:dyDescent="0.3">
      <c r="A14" s="5"/>
      <c r="B14" s="5"/>
      <c r="C14" s="5"/>
      <c r="D14" s="5"/>
      <c r="E14" s="5"/>
      <c r="F14" s="5"/>
      <c r="G14" s="5"/>
      <c r="H14" s="5"/>
      <c r="I14" s="4"/>
      <c r="L14" s="74" t="s">
        <v>57</v>
      </c>
      <c r="M14" s="74"/>
      <c r="N14" s="74"/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4"/>
      <c r="L15" s="74" t="s">
        <v>58</v>
      </c>
      <c r="M15" s="74"/>
      <c r="N15" s="74"/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4"/>
      <c r="L16" s="74" t="s">
        <v>59</v>
      </c>
      <c r="M16" s="74"/>
      <c r="N16" s="74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L17" s="74" t="s">
        <v>60</v>
      </c>
      <c r="M17" s="74"/>
      <c r="N17" s="74"/>
    </row>
    <row r="18" spans="1:14" ht="18.75" x14ac:dyDescent="0.3">
      <c r="A18" s="5"/>
      <c r="B18" s="3" t="s">
        <v>61</v>
      </c>
      <c r="C18" s="5"/>
      <c r="D18" s="5"/>
      <c r="E18" s="5"/>
      <c r="F18" s="5"/>
      <c r="G18" s="4"/>
      <c r="H18" s="4"/>
      <c r="I18" s="4"/>
      <c r="J18" s="4"/>
      <c r="K18" s="4"/>
      <c r="L18" s="74" t="s">
        <v>62</v>
      </c>
      <c r="M18" s="74"/>
      <c r="N18" s="74"/>
    </row>
    <row r="19" spans="1:14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ht="18.75" x14ac:dyDescent="0.3">
      <c r="B54" s="3" t="s">
        <v>2</v>
      </c>
      <c r="C54" s="2"/>
      <c r="D54" s="2"/>
      <c r="E54" s="2"/>
      <c r="F54" s="2"/>
      <c r="G54" s="2"/>
      <c r="H54" s="2"/>
      <c r="I54" s="4"/>
      <c r="J54" s="103"/>
      <c r="K54" s="103"/>
      <c r="L54" s="103"/>
      <c r="M54" s="103"/>
    </row>
    <row r="55" spans="1:13" ht="18.75" x14ac:dyDescent="0.3">
      <c r="B55" s="3" t="s">
        <v>3</v>
      </c>
      <c r="C55" s="2"/>
      <c r="D55" s="2"/>
      <c r="E55" s="2"/>
      <c r="F55" s="2"/>
      <c r="G55" s="2"/>
      <c r="H55" s="2"/>
      <c r="I55" s="4"/>
      <c r="J55" s="4"/>
      <c r="K55" s="4"/>
      <c r="L55" s="4"/>
    </row>
    <row r="56" spans="1:13" ht="18.75" x14ac:dyDescent="0.3">
      <c r="B56" s="3"/>
      <c r="C56" s="2"/>
      <c r="D56" s="2"/>
      <c r="E56" s="2"/>
      <c r="F56" s="2"/>
      <c r="G56" s="2"/>
      <c r="H56" s="2"/>
      <c r="I56" s="4"/>
      <c r="J56" s="4"/>
      <c r="K56" s="4"/>
      <c r="L56" s="4"/>
    </row>
    <row r="57" spans="1:13" ht="18.75" x14ac:dyDescent="0.3">
      <c r="B57" s="3" t="s">
        <v>4</v>
      </c>
      <c r="C57" s="2"/>
      <c r="D57" s="2"/>
      <c r="E57" s="2"/>
      <c r="F57" s="2"/>
      <c r="G57" s="2"/>
      <c r="H57" s="2"/>
      <c r="I57" s="4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4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</row>
  </sheetData>
  <sortState ref="B8:N11">
    <sortCondition descending="1" ref="L7:L11"/>
  </sortState>
  <mergeCells count="5">
    <mergeCell ref="J54:M54"/>
    <mergeCell ref="A1:N1"/>
    <mergeCell ref="A2:N2"/>
    <mergeCell ref="A4:N4"/>
    <mergeCell ref="A3:O3"/>
  </mergeCells>
  <pageMargins left="0.7" right="0.56000000000000005" top="0.41666666666666669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topLeftCell="A13" zoomScaleNormal="100" workbookViewId="0">
      <selection activeCell="B6" sqref="B6"/>
    </sheetView>
  </sheetViews>
  <sheetFormatPr defaultRowHeight="15" x14ac:dyDescent="0.25"/>
  <cols>
    <col min="1" max="1" width="5.28515625" style="1" customWidth="1"/>
    <col min="2" max="2" width="35.140625" style="1" customWidth="1"/>
    <col min="3" max="9" width="6.7109375" customWidth="1"/>
    <col min="10" max="10" width="8.28515625" bestFit="1" customWidth="1"/>
    <col min="11" max="11" width="8.140625" customWidth="1"/>
    <col min="12" max="12" width="8.42578125" customWidth="1"/>
    <col min="13" max="13" width="9.140625" customWidth="1"/>
    <col min="14" max="14" width="10" customWidth="1"/>
  </cols>
  <sheetData>
    <row r="1" spans="1:14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6.5" x14ac:dyDescent="0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6.5" x14ac:dyDescent="0.25">
      <c r="A4" s="107" t="s">
        <v>25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8.75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49.44999999999999" customHeight="1" x14ac:dyDescent="0.25">
      <c r="A6" s="72" t="s">
        <v>51</v>
      </c>
      <c r="B6" s="72" t="s">
        <v>52</v>
      </c>
      <c r="C6" s="91" t="s">
        <v>166</v>
      </c>
      <c r="D6" s="91" t="s">
        <v>167</v>
      </c>
      <c r="E6" s="91" t="s">
        <v>168</v>
      </c>
      <c r="F6" s="91" t="s">
        <v>169</v>
      </c>
      <c r="G6" s="91" t="s">
        <v>170</v>
      </c>
      <c r="H6" s="91" t="s">
        <v>171</v>
      </c>
      <c r="I6" s="91" t="s">
        <v>172</v>
      </c>
      <c r="J6" s="62" t="s">
        <v>0</v>
      </c>
      <c r="K6" s="62" t="s">
        <v>7</v>
      </c>
      <c r="L6" s="62" t="s">
        <v>8</v>
      </c>
      <c r="M6" s="62" t="s">
        <v>5</v>
      </c>
      <c r="N6" s="73" t="s">
        <v>63</v>
      </c>
    </row>
    <row r="7" spans="1:14" ht="21" customHeight="1" x14ac:dyDescent="0.25">
      <c r="A7" s="6">
        <v>1</v>
      </c>
      <c r="B7" s="57" t="s">
        <v>43</v>
      </c>
      <c r="C7" s="12">
        <v>90</v>
      </c>
      <c r="D7" s="12">
        <v>93</v>
      </c>
      <c r="E7" s="12">
        <v>90</v>
      </c>
      <c r="F7" s="37">
        <v>90</v>
      </c>
      <c r="G7" s="37">
        <v>95</v>
      </c>
      <c r="H7" s="37">
        <v>90</v>
      </c>
      <c r="I7" s="37">
        <v>91</v>
      </c>
      <c r="J7" s="7">
        <f>AVERAGE(C7:I7)</f>
        <v>91.285714285714292</v>
      </c>
      <c r="K7" s="7">
        <v>0</v>
      </c>
      <c r="L7" s="7">
        <f>J7+K7</f>
        <v>91.285714285714292</v>
      </c>
      <c r="M7" s="9" t="s">
        <v>12</v>
      </c>
      <c r="N7" s="18"/>
    </row>
    <row r="8" spans="1:14" x14ac:dyDescent="0.2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18.75" x14ac:dyDescent="0.3">
      <c r="B9" s="3" t="s">
        <v>2</v>
      </c>
      <c r="C9" s="2"/>
      <c r="D9" s="2"/>
      <c r="E9" s="2"/>
      <c r="F9" s="2"/>
      <c r="G9" s="2"/>
      <c r="H9" s="2"/>
      <c r="L9" s="74" t="s">
        <v>53</v>
      </c>
      <c r="M9" s="74"/>
      <c r="N9" s="74"/>
    </row>
    <row r="10" spans="1:14" ht="18.75" x14ac:dyDescent="0.3">
      <c r="B10" s="3" t="s">
        <v>3</v>
      </c>
      <c r="C10" s="2"/>
      <c r="D10" s="2"/>
      <c r="E10" s="2"/>
      <c r="F10" s="2"/>
      <c r="G10" s="2"/>
      <c r="H10" s="2"/>
      <c r="L10" s="74" t="s">
        <v>54</v>
      </c>
      <c r="M10" s="74"/>
      <c r="N10" s="74"/>
    </row>
    <row r="11" spans="1:14" ht="18.75" x14ac:dyDescent="0.3">
      <c r="B11" s="3"/>
      <c r="C11" s="2"/>
      <c r="D11" s="2"/>
      <c r="E11" s="2"/>
      <c r="F11" s="2"/>
      <c r="G11" s="2"/>
      <c r="H11" s="2"/>
      <c r="L11" s="2"/>
      <c r="M11" s="4"/>
      <c r="N11" s="4"/>
    </row>
    <row r="12" spans="1:14" ht="18.75" x14ac:dyDescent="0.3">
      <c r="A12" s="5"/>
      <c r="B12" s="3" t="s">
        <v>4</v>
      </c>
      <c r="C12" s="2"/>
      <c r="D12" s="2"/>
      <c r="E12" s="2"/>
      <c r="F12" s="2"/>
      <c r="G12" s="2"/>
      <c r="H12" s="2"/>
      <c r="L12" s="17" t="s">
        <v>55</v>
      </c>
      <c r="M12" s="74"/>
      <c r="N12" s="74"/>
    </row>
    <row r="13" spans="1:14" ht="18.75" x14ac:dyDescent="0.3">
      <c r="A13" s="5"/>
      <c r="B13" s="5"/>
      <c r="C13" s="5"/>
      <c r="D13" s="5"/>
      <c r="E13" s="5"/>
      <c r="F13" s="5"/>
      <c r="G13" s="5"/>
      <c r="H13" s="5"/>
      <c r="I13" s="4"/>
      <c r="L13" s="74" t="s">
        <v>56</v>
      </c>
      <c r="M13" s="74"/>
      <c r="N13" s="74"/>
    </row>
    <row r="14" spans="1:14" ht="18.75" x14ac:dyDescent="0.3">
      <c r="A14" s="5"/>
      <c r="B14" s="5"/>
      <c r="C14" s="5"/>
      <c r="D14" s="5"/>
      <c r="E14" s="5"/>
      <c r="F14" s="5"/>
      <c r="G14" s="5"/>
      <c r="H14" s="5"/>
      <c r="I14" s="4"/>
      <c r="L14" s="74" t="s">
        <v>57</v>
      </c>
      <c r="M14" s="74"/>
      <c r="N14" s="74"/>
    </row>
    <row r="15" spans="1:14" ht="18.75" x14ac:dyDescent="0.3">
      <c r="A15" s="5"/>
      <c r="B15" s="5"/>
      <c r="C15" s="5"/>
      <c r="D15" s="5"/>
      <c r="E15" s="5"/>
      <c r="F15" s="5"/>
      <c r="G15" s="5"/>
      <c r="H15" s="5"/>
      <c r="I15" s="4"/>
      <c r="L15" s="74" t="s">
        <v>58</v>
      </c>
      <c r="M15" s="74"/>
      <c r="N15" s="74"/>
    </row>
    <row r="16" spans="1:14" ht="18.75" x14ac:dyDescent="0.3">
      <c r="A16" s="5"/>
      <c r="B16" s="5"/>
      <c r="C16" s="5"/>
      <c r="D16" s="5"/>
      <c r="E16" s="5"/>
      <c r="F16" s="5"/>
      <c r="G16" s="5"/>
      <c r="H16" s="5"/>
      <c r="I16" s="4"/>
      <c r="L16" s="74" t="s">
        <v>59</v>
      </c>
      <c r="M16" s="74"/>
      <c r="N16" s="74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L17" s="74" t="s">
        <v>60</v>
      </c>
      <c r="M17" s="74"/>
      <c r="N17" s="74"/>
    </row>
    <row r="18" spans="1:14" ht="18.75" x14ac:dyDescent="0.3">
      <c r="A18" s="5"/>
      <c r="B18" s="3" t="s">
        <v>61</v>
      </c>
      <c r="C18" s="5"/>
      <c r="D18" s="5"/>
      <c r="E18" s="5"/>
      <c r="F18" s="5"/>
      <c r="G18" s="4"/>
      <c r="H18" s="4"/>
      <c r="I18" s="4"/>
      <c r="J18" s="4"/>
      <c r="K18" s="4"/>
      <c r="L18" s="74" t="s">
        <v>62</v>
      </c>
      <c r="M18" s="74"/>
      <c r="N18" s="74"/>
    </row>
    <row r="19" spans="1:14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ht="18.75" x14ac:dyDescent="0.3">
      <c r="B53" s="3" t="s">
        <v>2</v>
      </c>
      <c r="C53" s="2"/>
      <c r="D53" s="2"/>
      <c r="E53" s="2"/>
      <c r="F53" s="2"/>
      <c r="G53" s="2"/>
      <c r="H53" s="2"/>
      <c r="I53" s="2"/>
      <c r="J53" s="103"/>
      <c r="K53" s="103"/>
      <c r="L53" s="103"/>
      <c r="M53" s="103"/>
    </row>
    <row r="54" spans="1:13" ht="18.75" x14ac:dyDescent="0.3">
      <c r="B54" s="3" t="s">
        <v>3</v>
      </c>
      <c r="C54" s="2"/>
      <c r="D54" s="2"/>
      <c r="E54" s="2"/>
      <c r="F54" s="2"/>
      <c r="G54" s="2"/>
      <c r="H54" s="2"/>
      <c r="I54" s="2"/>
      <c r="J54" s="4"/>
      <c r="K54" s="4"/>
      <c r="L54" s="4"/>
    </row>
    <row r="55" spans="1:13" ht="18.75" x14ac:dyDescent="0.3">
      <c r="B55" s="3"/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 t="s">
        <v>4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2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</sheetData>
  <sortState ref="B9:N9">
    <sortCondition descending="1" ref="L8:L9"/>
  </sortState>
  <mergeCells count="5">
    <mergeCell ref="J53:M53"/>
    <mergeCell ref="A1:N1"/>
    <mergeCell ref="A2:N2"/>
    <mergeCell ref="A3:N3"/>
    <mergeCell ref="A4:N4"/>
  </mergeCells>
  <pageMargins left="0.7" right="0.5600000000000000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3" zoomScaleNormal="100" workbookViewId="0">
      <selection activeCell="L14" sqref="L14"/>
    </sheetView>
  </sheetViews>
  <sheetFormatPr defaultRowHeight="15" x14ac:dyDescent="0.25"/>
  <cols>
    <col min="1" max="1" width="5.28515625" style="1" customWidth="1"/>
    <col min="2" max="2" width="30" style="1" customWidth="1"/>
    <col min="3" max="3" width="5" customWidth="1"/>
    <col min="4" max="4" width="4.140625" customWidth="1"/>
    <col min="5" max="5" width="5.5703125" customWidth="1"/>
    <col min="6" max="6" width="8.42578125" customWidth="1"/>
    <col min="7" max="7" width="5.42578125" customWidth="1"/>
    <col min="8" max="8" width="5.5703125" customWidth="1"/>
    <col min="9" max="9" width="5.85546875" customWidth="1"/>
    <col min="10" max="10" width="6.42578125" customWidth="1"/>
    <col min="11" max="11" width="8.28515625" customWidth="1"/>
    <col min="12" max="12" width="8.140625" customWidth="1"/>
    <col min="13" max="13" width="9.28515625" customWidth="1"/>
    <col min="14" max="14" width="9.28515625" bestFit="1" customWidth="1"/>
  </cols>
  <sheetData>
    <row r="1" spans="1:14" ht="18.75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8.75" x14ac:dyDescent="0.3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.75" x14ac:dyDescent="0.3">
      <c r="A3" s="102" t="s">
        <v>65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8.75" x14ac:dyDescent="0.3">
      <c r="A4" s="104" t="s">
        <v>75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8.25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6"/>
      <c r="M5" s="16"/>
    </row>
    <row r="6" spans="1:14" ht="108" customHeight="1" x14ac:dyDescent="0.25">
      <c r="A6" s="72" t="s">
        <v>51</v>
      </c>
      <c r="B6" s="72" t="s">
        <v>52</v>
      </c>
      <c r="C6" s="96" t="s">
        <v>173</v>
      </c>
      <c r="D6" s="96" t="s">
        <v>174</v>
      </c>
      <c r="E6" s="96" t="s">
        <v>175</v>
      </c>
      <c r="F6" s="97" t="s">
        <v>176</v>
      </c>
      <c r="G6" s="97" t="s">
        <v>177</v>
      </c>
      <c r="H6" s="97" t="s">
        <v>178</v>
      </c>
      <c r="I6" s="97" t="s">
        <v>179</v>
      </c>
      <c r="J6" s="97" t="s">
        <v>180</v>
      </c>
      <c r="K6" s="20" t="s">
        <v>0</v>
      </c>
      <c r="L6" s="20" t="s">
        <v>7</v>
      </c>
      <c r="M6" s="20" t="s">
        <v>8</v>
      </c>
      <c r="N6" s="20" t="s">
        <v>5</v>
      </c>
    </row>
    <row r="7" spans="1:14" ht="28.15" customHeight="1" x14ac:dyDescent="0.25">
      <c r="A7" s="23">
        <v>1</v>
      </c>
      <c r="B7" s="24" t="s">
        <v>11</v>
      </c>
      <c r="C7" s="38">
        <v>100</v>
      </c>
      <c r="D7" s="38">
        <v>99</v>
      </c>
      <c r="E7" s="38">
        <v>96</v>
      </c>
      <c r="F7" s="38">
        <v>95</v>
      </c>
      <c r="G7" s="38">
        <v>100</v>
      </c>
      <c r="H7" s="38">
        <v>95</v>
      </c>
      <c r="I7" s="38">
        <v>100</v>
      </c>
      <c r="J7" s="38">
        <v>99</v>
      </c>
      <c r="K7" s="11">
        <f t="shared" ref="K7:K8" si="0">AVERAGE(C7:J7)</f>
        <v>98</v>
      </c>
      <c r="L7" s="11">
        <v>0</v>
      </c>
      <c r="M7" s="11">
        <f t="shared" ref="M7:M8" si="1">K7+L7</f>
        <v>98</v>
      </c>
      <c r="N7" s="9" t="s">
        <v>12</v>
      </c>
    </row>
    <row r="8" spans="1:14" ht="28.15" customHeight="1" x14ac:dyDescent="0.25">
      <c r="A8" s="23">
        <v>2</v>
      </c>
      <c r="B8" s="24" t="s">
        <v>35</v>
      </c>
      <c r="C8" s="38">
        <v>100</v>
      </c>
      <c r="D8" s="38">
        <v>97</v>
      </c>
      <c r="E8" s="38">
        <v>96</v>
      </c>
      <c r="F8" s="38">
        <v>95</v>
      </c>
      <c r="G8" s="38">
        <v>100</v>
      </c>
      <c r="H8" s="38">
        <v>95</v>
      </c>
      <c r="I8" s="38">
        <v>100</v>
      </c>
      <c r="J8" s="38">
        <v>99</v>
      </c>
      <c r="K8" s="11">
        <f t="shared" si="0"/>
        <v>97.75</v>
      </c>
      <c r="L8" s="11">
        <v>0</v>
      </c>
      <c r="M8" s="11">
        <f t="shared" si="1"/>
        <v>97.75</v>
      </c>
      <c r="N8" s="9" t="s">
        <v>12</v>
      </c>
    </row>
    <row r="9" spans="1:14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8.75" x14ac:dyDescent="0.3">
      <c r="B10" s="3" t="s">
        <v>2</v>
      </c>
      <c r="C10" s="2"/>
      <c r="D10" s="2"/>
      <c r="E10" s="2"/>
      <c r="F10" s="2"/>
      <c r="G10" s="2"/>
      <c r="H10" s="2"/>
      <c r="L10" s="74" t="s">
        <v>53</v>
      </c>
      <c r="M10" s="74"/>
      <c r="N10" s="74"/>
    </row>
    <row r="11" spans="1:14" ht="18.75" x14ac:dyDescent="0.3">
      <c r="B11" s="3" t="s">
        <v>3</v>
      </c>
      <c r="C11" s="2"/>
      <c r="D11" s="2"/>
      <c r="E11" s="2"/>
      <c r="F11" s="2"/>
      <c r="G11" s="2"/>
      <c r="H11" s="2"/>
      <c r="L11" s="74" t="s">
        <v>54</v>
      </c>
      <c r="M11" s="74"/>
      <c r="N11" s="74"/>
    </row>
    <row r="12" spans="1:14" ht="8.25" customHeight="1" x14ac:dyDescent="0.3">
      <c r="B12" s="3"/>
      <c r="C12" s="2"/>
      <c r="D12" s="2"/>
      <c r="E12" s="2"/>
      <c r="F12" s="2"/>
      <c r="G12" s="2"/>
      <c r="H12" s="2"/>
      <c r="L12" s="2"/>
      <c r="M12" s="4"/>
      <c r="N12" s="2"/>
    </row>
    <row r="13" spans="1:14" ht="18.75" x14ac:dyDescent="0.3">
      <c r="B13" s="3" t="s">
        <v>4</v>
      </c>
      <c r="C13" s="2"/>
      <c r="D13" s="2"/>
      <c r="E13" s="2"/>
      <c r="F13" s="2"/>
      <c r="G13" s="2"/>
      <c r="H13" s="2"/>
      <c r="L13" s="17" t="s">
        <v>55</v>
      </c>
      <c r="M13" s="74"/>
      <c r="N13" s="17"/>
    </row>
    <row r="14" spans="1:14" ht="18.75" x14ac:dyDescent="0.3">
      <c r="A14" s="5"/>
      <c r="B14" s="5"/>
      <c r="C14" s="5"/>
      <c r="D14" s="5"/>
      <c r="E14" s="5"/>
      <c r="F14" s="5"/>
      <c r="G14" s="5"/>
      <c r="H14" s="5"/>
      <c r="I14" s="4"/>
      <c r="L14" s="74" t="s">
        <v>56</v>
      </c>
      <c r="M14" s="74"/>
      <c r="N14" s="74"/>
    </row>
    <row r="15" spans="1:14" ht="18.75" x14ac:dyDescent="0.3">
      <c r="A15" s="5"/>
      <c r="B15" s="5"/>
      <c r="C15" s="5"/>
      <c r="D15" s="5"/>
      <c r="E15" s="5"/>
      <c r="F15" s="5"/>
      <c r="G15" s="5"/>
      <c r="H15" s="5"/>
      <c r="I15" s="4"/>
      <c r="L15" s="74" t="s">
        <v>57</v>
      </c>
      <c r="M15" s="74"/>
      <c r="N15" s="74"/>
    </row>
    <row r="16" spans="1:14" ht="18.75" x14ac:dyDescent="0.3">
      <c r="A16" s="5"/>
      <c r="B16" s="5"/>
      <c r="C16" s="5"/>
      <c r="D16" s="5"/>
      <c r="E16" s="5"/>
      <c r="F16" s="5"/>
      <c r="G16" s="5"/>
      <c r="H16" s="5"/>
      <c r="I16" s="4"/>
      <c r="L16" s="74" t="s">
        <v>58</v>
      </c>
      <c r="M16" s="74"/>
      <c r="N16" s="17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L17" s="74" t="s">
        <v>59</v>
      </c>
      <c r="M17" s="74"/>
      <c r="N17" s="74"/>
    </row>
    <row r="18" spans="1:14" ht="18.75" x14ac:dyDescent="0.3">
      <c r="A18" s="5"/>
      <c r="B18" s="5"/>
      <c r="C18" s="5"/>
      <c r="D18" s="5"/>
      <c r="E18" s="5"/>
      <c r="F18" s="5"/>
      <c r="G18" s="5"/>
      <c r="H18" s="5"/>
      <c r="I18" s="4"/>
      <c r="L18" s="74" t="s">
        <v>60</v>
      </c>
      <c r="M18" s="74"/>
      <c r="N18" s="74"/>
    </row>
    <row r="19" spans="1:14" ht="18.75" x14ac:dyDescent="0.3">
      <c r="A19" s="5"/>
      <c r="B19" s="3" t="s">
        <v>61</v>
      </c>
      <c r="C19" s="5"/>
      <c r="D19" s="5"/>
      <c r="E19" s="5"/>
      <c r="F19" s="5"/>
      <c r="G19" s="4"/>
      <c r="H19" s="4"/>
      <c r="I19" s="4"/>
      <c r="J19" s="4"/>
      <c r="K19" s="4"/>
      <c r="L19" s="74" t="s">
        <v>62</v>
      </c>
      <c r="M19" s="74"/>
      <c r="N19" s="74"/>
    </row>
    <row r="20" spans="1:14" x14ac:dyDescent="0.25">
      <c r="A20" s="5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103"/>
      <c r="L54" s="103"/>
      <c r="M54" s="103"/>
      <c r="N54" s="103"/>
    </row>
    <row r="55" spans="1:14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ref="B7:O12">
    <sortCondition descending="1" ref="M7:M12"/>
  </sortState>
  <mergeCells count="5">
    <mergeCell ref="K54:N54"/>
    <mergeCell ref="A1:N1"/>
    <mergeCell ref="A2:N2"/>
    <mergeCell ref="A4:N4"/>
    <mergeCell ref="A5:K5"/>
  </mergeCells>
  <pageMargins left="0.7" right="0.5600000000000000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2 курс  (обл)</vt:lpstr>
      <vt:lpstr>3 курс  (обл)</vt:lpstr>
      <vt:lpstr>2 курс стн (обл)</vt:lpstr>
      <vt:lpstr>4 курс  (обл).</vt:lpstr>
      <vt:lpstr>2 курс (фін)</vt:lpstr>
      <vt:lpstr>3 курс (фін)</vt:lpstr>
      <vt:lpstr>4 курс  (фін) </vt:lpstr>
      <vt:lpstr>2 курс стн (фін)</vt:lpstr>
      <vt:lpstr>маг  (фін)</vt:lpstr>
      <vt:lpstr>маг (обл)</vt:lpstr>
      <vt:lpstr>2 курс (КН)</vt:lpstr>
      <vt:lpstr>3 курс (КН)</vt:lpstr>
      <vt:lpstr>2 курс (ІСТ)</vt:lpstr>
      <vt:lpstr>3 курс (ІСТ)</vt:lpstr>
      <vt:lpstr>2 стн курс  (ІС)</vt:lpstr>
      <vt:lpstr>4 курс  (ІС)</vt:lpstr>
      <vt:lpstr>2 стн курс  (КН)</vt:lpstr>
      <vt:lpstr>4 курс  (КН)</vt:lpstr>
      <vt:lpstr>Лист1</vt:lpstr>
      <vt:lpstr>Лист2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2023-07-04T09:56:13Z</cp:lastPrinted>
  <dcterms:created xsi:type="dcterms:W3CDTF">2017-01-05T03:41:08Z</dcterms:created>
  <dcterms:modified xsi:type="dcterms:W3CDTF">2023-07-10T11:27:36Z</dcterms:modified>
</cp:coreProperties>
</file>